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 tabRatio="866"/>
  </bookViews>
  <sheets>
    <sheet name="表一 教学进程表" sheetId="3" r:id="rId1"/>
    <sheet name="表二 教学时间分配表" sheetId="1" r:id="rId2"/>
    <sheet name="表三 课程结构分析表（普通类、单列类）" sheetId="4" r:id="rId3"/>
  </sheets>
  <calcPr calcId="144525"/>
</workbook>
</file>

<file path=xl/sharedStrings.xml><?xml version="1.0" encoding="utf-8"?>
<sst xmlns="http://schemas.openxmlformats.org/spreadsheetml/2006/main" count="429" uniqueCount="192">
  <si>
    <t>表一：教学进程表
专业代码：530802      
专业名称：现代物流管理
适用年级：2022级</t>
  </si>
  <si>
    <t>模块</t>
  </si>
  <si>
    <t>课程类别</t>
  </si>
  <si>
    <t>序号</t>
  </si>
  <si>
    <t>课程编码</t>
  </si>
  <si>
    <t>课程名称</t>
  </si>
  <si>
    <t>考核方法</t>
  </si>
  <si>
    <t>学分</t>
  </si>
  <si>
    <t>学时数分配</t>
  </si>
  <si>
    <t>授课周学时</t>
  </si>
  <si>
    <t>课程归属</t>
  </si>
  <si>
    <t>考试</t>
  </si>
  <si>
    <t>考查</t>
  </si>
  <si>
    <t>共计</t>
  </si>
  <si>
    <t>其中</t>
  </si>
  <si>
    <t>一</t>
  </si>
  <si>
    <t>二</t>
  </si>
  <si>
    <t>三</t>
  </si>
  <si>
    <t>四</t>
  </si>
  <si>
    <t>五</t>
  </si>
  <si>
    <t>六</t>
  </si>
  <si>
    <t>理论教学</t>
  </si>
  <si>
    <t>实
践
教
学</t>
  </si>
  <si>
    <t>第一学期</t>
  </si>
  <si>
    <t>第二学期</t>
  </si>
  <si>
    <t>第三学期</t>
  </si>
  <si>
    <t>第四学期</t>
  </si>
  <si>
    <t>第五学期</t>
  </si>
  <si>
    <t>第六学期</t>
  </si>
  <si>
    <t>公共平台课程</t>
  </si>
  <si>
    <t>思政类</t>
  </si>
  <si>
    <t>GJ1A010</t>
  </si>
  <si>
    <t>思想道德与法治</t>
  </si>
  <si>
    <t>√</t>
  </si>
  <si>
    <t>马克思主义学院</t>
  </si>
  <si>
    <t>GJ1A004</t>
  </si>
  <si>
    <t>毛泽东思想和中国特色社会主义理论体系概论</t>
  </si>
  <si>
    <t>GJ1A012</t>
  </si>
  <si>
    <t>简明新疆地方史教程</t>
  </si>
  <si>
    <t>GJ1A011</t>
  </si>
  <si>
    <t>马克思主义基本原理</t>
  </si>
  <si>
    <t>XC1A007
-XC1A010</t>
  </si>
  <si>
    <t>形势与政策</t>
  </si>
  <si>
    <t>习近平新时代中国特色社会主义思想概论</t>
  </si>
  <si>
    <t>小计</t>
  </si>
  <si>
    <t>公共类</t>
  </si>
  <si>
    <t>XS2A005
-XS2A008</t>
  </si>
  <si>
    <t>德育教育/安全教育/法律教育/团课团日活动/防毒品教育/民族团结教育/环保讲座</t>
  </si>
  <si>
    <t>学生处、团委、保卫处、教务处</t>
  </si>
  <si>
    <t>BW1C001</t>
  </si>
  <si>
    <t>军事技能（军训）</t>
  </si>
  <si>
    <t>2周</t>
  </si>
  <si>
    <t>保卫处</t>
  </si>
  <si>
    <t>BW1C002</t>
  </si>
  <si>
    <t>军事理论</t>
  </si>
  <si>
    <t>网络必修课</t>
  </si>
  <si>
    <t>GJ2A001
-GJ2A004</t>
  </si>
  <si>
    <t>体育</t>
  </si>
  <si>
    <t>汉语言教学部</t>
  </si>
  <si>
    <t>XS1A001</t>
  </si>
  <si>
    <t>心理健康教育</t>
  </si>
  <si>
    <t>学生处</t>
  </si>
  <si>
    <t>CM1A001</t>
  </si>
  <si>
    <t>信息技术</t>
  </si>
  <si>
    <t>4（6周）</t>
  </si>
  <si>
    <t>传媒技术学院</t>
  </si>
  <si>
    <t>JW1A001</t>
  </si>
  <si>
    <t>中华文化传统课</t>
  </si>
  <si>
    <t>XS1A004</t>
  </si>
  <si>
    <t>劳动教育</t>
  </si>
  <si>
    <t>普通类、单列类（选考英语）</t>
  </si>
  <si>
    <t>HJ1A019</t>
  </si>
  <si>
    <t>大学语文（普通话模块）</t>
  </si>
  <si>
    <t>SF1A022</t>
  </si>
  <si>
    <t>大学语文（应用文写作模块）</t>
  </si>
  <si>
    <t>师范教育学院</t>
  </si>
  <si>
    <t>SF1A023</t>
  </si>
  <si>
    <t>大学语文（文学欣赏模块）</t>
  </si>
  <si>
    <t>SF2A055</t>
  </si>
  <si>
    <t>职场英语一</t>
  </si>
  <si>
    <t>SF2A056</t>
  </si>
  <si>
    <t>职场英语二</t>
  </si>
  <si>
    <t>单列类（选考民族语文）</t>
  </si>
  <si>
    <t>HJ1A017-HJ1A018</t>
  </si>
  <si>
    <t>大学语文（语文基础模块一、二）</t>
  </si>
  <si>
    <t>普通类、单列类（选考英语）小计</t>
  </si>
  <si>
    <t>单列类（选考民族语文）小计</t>
  </si>
  <si>
    <t>专业平台课程</t>
  </si>
  <si>
    <t>专业基础模块</t>
  </si>
  <si>
    <t>JG2A001</t>
  </si>
  <si>
    <t>管理学基础</t>
  </si>
  <si>
    <t>经济管理学院</t>
  </si>
  <si>
    <t>JG2A002</t>
  </si>
  <si>
    <t>市场营销</t>
  </si>
  <si>
    <t>JG2A003</t>
  </si>
  <si>
    <t>现代物流管理</t>
  </si>
  <si>
    <t>JG2A004</t>
  </si>
  <si>
    <t>移动商务基础</t>
  </si>
  <si>
    <t>JG2A005</t>
  </si>
  <si>
    <t>商品管理实务</t>
  </si>
  <si>
    <t>JG2A006</t>
  </si>
  <si>
    <t>大数据基础与实务</t>
  </si>
  <si>
    <t>专业核心模块</t>
  </si>
  <si>
    <t>JG2B001</t>
  </si>
  <si>
    <t>采购与供应链管理</t>
  </si>
  <si>
    <t>JG2B002</t>
  </si>
  <si>
    <t>物流信息管理</t>
  </si>
  <si>
    <t>JG2B003</t>
  </si>
  <si>
    <t>物流成本管理</t>
  </si>
  <si>
    <t>JG2B004</t>
  </si>
  <si>
    <t>物流营销</t>
  </si>
  <si>
    <t>JG2B005</t>
  </si>
  <si>
    <t>仓储作业管理</t>
  </si>
  <si>
    <t>JG2B006</t>
  </si>
  <si>
    <t>运输管理</t>
  </si>
  <si>
    <t>JG2B007</t>
  </si>
  <si>
    <t>国际货运代理</t>
  </si>
  <si>
    <t>专业实践模块</t>
  </si>
  <si>
    <t>JG2C001</t>
  </si>
  <si>
    <t>智慧物流作业方案设计与实施</t>
  </si>
  <si>
    <t>1W</t>
  </si>
  <si>
    <t>JG2C002</t>
  </si>
  <si>
    <t>物流管理职业技能等级实操</t>
  </si>
  <si>
    <t>JG2C003</t>
  </si>
  <si>
    <t>企业生产性物流实训</t>
  </si>
  <si>
    <t>JG2C004</t>
  </si>
  <si>
    <t>认识实习</t>
  </si>
  <si>
    <t>4W</t>
  </si>
  <si>
    <t>JG2C005</t>
  </si>
  <si>
    <t>岗位实习</t>
  </si>
  <si>
    <t>14W</t>
  </si>
  <si>
    <t>创新创业平台课程</t>
  </si>
  <si>
    <t>创新创业课程</t>
  </si>
  <si>
    <t>ZJ1A001</t>
  </si>
  <si>
    <t>职业生涯规划（必修）</t>
  </si>
  <si>
    <t>招就中心</t>
  </si>
  <si>
    <t>ZJ1A002</t>
  </si>
  <si>
    <t>就业指导（必修）</t>
  </si>
  <si>
    <t>JG2A007</t>
  </si>
  <si>
    <t>物流设施设备</t>
  </si>
  <si>
    <t>JG2A008</t>
  </si>
  <si>
    <t>物联网应用技术</t>
  </si>
  <si>
    <t>JG2A009</t>
  </si>
  <si>
    <t>国际物流</t>
  </si>
  <si>
    <t>JG2A010</t>
  </si>
  <si>
    <t>基础会计</t>
  </si>
  <si>
    <t>JG2A011</t>
  </si>
  <si>
    <t>生产物流管理</t>
  </si>
  <si>
    <t>双创选修课（环境保护类、安全教育类、国学类）</t>
  </si>
  <si>
    <t>网络选修课</t>
  </si>
  <si>
    <t>马克思主义理论类课程</t>
  </si>
  <si>
    <t>四史教育</t>
  </si>
  <si>
    <t>健康教育</t>
  </si>
  <si>
    <t>美育课程</t>
  </si>
  <si>
    <t>职业素养</t>
  </si>
  <si>
    <t>双创任选项目</t>
  </si>
  <si>
    <t>合计</t>
  </si>
  <si>
    <t>普通类、单列类（选考英语）总学时数及周学时数</t>
  </si>
  <si>
    <t xml:space="preserve">  单列类（选考民族语文）总学时数及周学时数</t>
  </si>
  <si>
    <t>备注：创新创业类讲座、大学生创新项目、创新创业类大赛、技能大赛、创新创业类社团活动，专利、论文、自主创业等，由学生自主选择，要求必须修满4学分。</t>
  </si>
  <si>
    <t>表二：教学时间分配表</t>
  </si>
  <si>
    <t xml:space="preserve">    教学周
      学期</t>
  </si>
  <si>
    <t>教学时间（环节）分配</t>
  </si>
  <si>
    <t>Ｏ</t>
  </si>
  <si>
    <t>—</t>
  </si>
  <si>
    <t>□</t>
  </si>
  <si>
    <t>※</t>
  </si>
  <si>
    <t>◎</t>
  </si>
  <si>
    <t>＃</t>
  </si>
  <si>
    <t>×</t>
  </si>
  <si>
    <r>
      <rPr>
        <sz val="11"/>
        <color theme="1"/>
        <rFont val="宋体"/>
        <charset val="134"/>
        <scheme val="minor"/>
      </rPr>
      <t>注：</t>
    </r>
    <r>
      <rPr>
        <sz val="11"/>
        <color indexed="8"/>
        <rFont val="等线"/>
        <charset val="134"/>
      </rPr>
      <t>Ｏ</t>
    </r>
    <r>
      <rPr>
        <sz val="11"/>
        <color indexed="8"/>
        <rFont val="宋体"/>
        <charset val="134"/>
      </rPr>
      <t>入学教育；—课内教学；×毕业实习（设计）；◎校外实习实训；※校内实训；＃顶岗实习；□考试；</t>
    </r>
  </si>
  <si>
    <t>表三：XXXXXX专业（普通类、单列类）课程结构分析表</t>
  </si>
  <si>
    <t>A</t>
  </si>
  <si>
    <t>B</t>
  </si>
  <si>
    <t>C</t>
  </si>
  <si>
    <t>D</t>
  </si>
  <si>
    <t>学分数</t>
  </si>
  <si>
    <r>
      <rPr>
        <sz val="11"/>
        <color theme="1"/>
        <rFont val="宋体"/>
        <charset val="134"/>
        <scheme val="minor"/>
      </rPr>
      <t>占比</t>
    </r>
    <r>
      <rPr>
        <vertAlign val="superscript"/>
        <sz val="11"/>
        <color indexed="8"/>
        <rFont val="宋体"/>
        <charset val="134"/>
      </rPr>
      <t>1</t>
    </r>
  </si>
  <si>
    <t>学时数</t>
  </si>
  <si>
    <r>
      <rPr>
        <sz val="11"/>
        <color theme="1"/>
        <rFont val="宋体"/>
        <charset val="134"/>
        <scheme val="minor"/>
      </rPr>
      <t>占比</t>
    </r>
    <r>
      <rPr>
        <vertAlign val="superscript"/>
        <sz val="11"/>
        <color indexed="8"/>
        <rFont val="宋体"/>
        <charset val="134"/>
      </rPr>
      <t>2</t>
    </r>
  </si>
  <si>
    <t>备注</t>
  </si>
  <si>
    <t>思政模块</t>
  </si>
  <si>
    <t>数理模块</t>
  </si>
  <si>
    <t>公共模块</t>
  </si>
  <si>
    <t>理论实践课时比</t>
  </si>
  <si>
    <r>
      <rPr>
        <sz val="11"/>
        <color theme="1"/>
        <rFont val="宋体"/>
        <charset val="134"/>
      </rPr>
      <t>占比</t>
    </r>
    <r>
      <rPr>
        <vertAlign val="superscript"/>
        <sz val="11"/>
        <color indexed="8"/>
        <rFont val="宋体"/>
        <charset val="134"/>
      </rPr>
      <t>3</t>
    </r>
  </si>
  <si>
    <t>实践教学</t>
  </si>
  <si>
    <t>课程性质</t>
  </si>
  <si>
    <r>
      <rPr>
        <sz val="11"/>
        <color theme="1"/>
        <rFont val="宋体"/>
        <charset val="134"/>
      </rPr>
      <t>占比</t>
    </r>
    <r>
      <rPr>
        <vertAlign val="superscript"/>
        <sz val="11"/>
        <color indexed="8"/>
        <rFont val="宋体"/>
        <charset val="134"/>
      </rPr>
      <t>4</t>
    </r>
  </si>
  <si>
    <t>必修</t>
  </si>
  <si>
    <t>选修</t>
  </si>
  <si>
    <r>
      <rPr>
        <sz val="11"/>
        <color theme="1"/>
        <rFont val="宋体"/>
        <charset val="134"/>
        <scheme val="minor"/>
      </rPr>
      <t>填表说明：
1.请首先填写合计数，占比可自动计算。
2.占比</t>
    </r>
    <r>
      <rPr>
        <vertAlign val="superscript"/>
        <sz val="11"/>
        <color indexed="8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指该项目学分数占总学分数的比值，占比</t>
    </r>
    <r>
      <rPr>
        <vertAlign val="superscript"/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 xml:space="preserve">指该项目学时数占总学时数的比值，不同课程类别占比合计为100%，即：D1+D2+……+D7=100。
</t>
    </r>
    <r>
      <rPr>
        <sz val="11"/>
        <color indexed="8"/>
        <rFont val="宋体"/>
        <charset val="134"/>
      </rPr>
      <t>3</t>
    </r>
    <r>
      <rPr>
        <sz val="11"/>
        <color theme="1"/>
        <rFont val="宋体"/>
        <charset val="134"/>
        <scheme val="minor"/>
      </rPr>
      <t xml:space="preserve">.实践教学占总学时比例控制在50%以上。
</t>
    </r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.选修学分制控制在总学分数的</t>
    </r>
    <r>
      <rPr>
        <sz val="11"/>
        <color indexed="8"/>
        <rFont val="宋体"/>
        <charset val="134"/>
      </rPr>
      <t>15</t>
    </r>
    <r>
      <rPr>
        <sz val="11"/>
        <color theme="1"/>
        <rFont val="宋体"/>
        <charset val="134"/>
        <scheme val="minor"/>
      </rPr>
      <t>%-</t>
    </r>
    <r>
      <rPr>
        <sz val="11"/>
        <color indexed="8"/>
        <rFont val="宋体"/>
        <charset val="134"/>
      </rPr>
      <t>20</t>
    </r>
    <r>
      <rPr>
        <sz val="11"/>
        <color theme="1"/>
        <rFont val="宋体"/>
        <charset val="134"/>
        <scheme val="minor"/>
      </rPr>
      <t xml:space="preserve">%之间。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</si>
</sst>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b/>
      <sz val="11"/>
      <color indexed="8"/>
      <name val="宋体"/>
      <charset val="134"/>
    </font>
    <font>
      <b/>
      <sz val="6"/>
      <color indexed="8"/>
      <name val="宋体"/>
      <charset val="134"/>
    </font>
    <font>
      <b/>
      <sz val="10.5"/>
      <color indexed="8"/>
      <name val="方正书宋简体"/>
      <charset val="134"/>
    </font>
    <font>
      <b/>
      <sz val="6"/>
      <color indexed="8"/>
      <name val="Times New Roman"/>
      <charset val="0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0"/>
    </font>
    <font>
      <sz val="8"/>
      <name val="宋体"/>
      <charset val="134"/>
      <scheme val="minor"/>
    </font>
    <font>
      <b/>
      <sz val="10"/>
      <name val="宋体"/>
      <charset val="134"/>
    </font>
    <font>
      <b/>
      <sz val="8"/>
      <name val="宋体"/>
      <charset val="134"/>
    </font>
    <font>
      <b/>
      <sz val="10"/>
      <name val="Times New Roman"/>
      <charset val="0"/>
    </font>
    <font>
      <sz val="10"/>
      <name val="宋体"/>
      <charset val="134"/>
      <scheme val="major"/>
    </font>
    <font>
      <sz val="10"/>
      <name val="Times New Roman"/>
      <charset val="0"/>
    </font>
    <font>
      <sz val="8"/>
      <name val="宋体"/>
      <charset val="134"/>
      <scheme val="major"/>
    </font>
    <font>
      <sz val="9"/>
      <name val="宋体"/>
      <charset val="134"/>
      <scheme val="major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方正书宋简体"/>
      <charset val="134"/>
    </font>
    <font>
      <sz val="8"/>
      <name val="方正书宋简体"/>
      <charset val="134"/>
    </font>
    <font>
      <sz val="10"/>
      <name val="方正书宋简体"/>
      <charset val="134"/>
    </font>
    <font>
      <sz val="11"/>
      <name val="宋体"/>
      <charset val="134"/>
    </font>
    <font>
      <b/>
      <sz val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vertAlign val="superscript"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等线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6" borderId="16" applyNumberFormat="0" applyFon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9" fillId="10" borderId="20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1" fillId="11" borderId="2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21" fillId="0" borderId="2" xfId="49" applyFont="1" applyFill="1" applyBorder="1" applyAlignment="1">
      <alignment horizontal="left" vertical="center" wrapText="1"/>
    </xf>
    <xf numFmtId="0" fontId="22" fillId="0" borderId="2" xfId="49" applyFont="1" applyFill="1" applyBorder="1" applyAlignment="1">
      <alignment horizontal="center" vertical="center" wrapText="1"/>
    </xf>
    <xf numFmtId="0" fontId="23" fillId="0" borderId="2" xfId="49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20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vertical="center"/>
    </xf>
    <xf numFmtId="0" fontId="20" fillId="0" borderId="3" xfId="49" applyFont="1" applyFill="1" applyBorder="1" applyAlignment="1">
      <alignment horizontal="center" vertical="center" wrapText="1"/>
    </xf>
    <xf numFmtId="0" fontId="25" fillId="0" borderId="2" xfId="49" applyFont="1" applyFill="1" applyBorder="1" applyAlignment="1">
      <alignment horizontal="center" vertical="center"/>
    </xf>
    <xf numFmtId="0" fontId="26" fillId="0" borderId="0" xfId="49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69215</xdr:colOff>
      <xdr:row>1</xdr:row>
      <xdr:rowOff>31750</xdr:rowOff>
    </xdr:from>
    <xdr:to>
      <xdr:col>0</xdr:col>
      <xdr:colOff>332105</xdr:colOff>
      <xdr:row>3</xdr:row>
      <xdr:rowOff>31750</xdr:rowOff>
    </xdr:to>
    <xdr:cxnSp>
      <xdr:nvCxnSpPr>
        <xdr:cNvPr id="2" name="直接连接符 2"/>
        <xdr:cNvCxnSpPr/>
      </xdr:nvCxnSpPr>
      <xdr:spPr>
        <a:xfrm>
          <a:off x="69215" y="384175"/>
          <a:ext cx="26289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235585</xdr:colOff>
      <xdr:row>16</xdr:row>
      <xdr:rowOff>152400</xdr:rowOff>
    </xdr:from>
    <xdr:to>
      <xdr:col>5</xdr:col>
      <xdr:colOff>560705</xdr:colOff>
      <xdr:row>16</xdr:row>
      <xdr:rowOff>152400</xdr:rowOff>
    </xdr:to>
    <xdr:cxnSp>
      <xdr:nvCxnSpPr>
        <xdr:cNvPr id="2" name="直接连接符 12"/>
        <xdr:cNvCxnSpPr/>
      </xdr:nvCxnSpPr>
      <xdr:spPr>
        <a:xfrm>
          <a:off x="3956685" y="580072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235585</xdr:colOff>
      <xdr:row>16</xdr:row>
      <xdr:rowOff>164465</xdr:rowOff>
    </xdr:from>
    <xdr:to>
      <xdr:col>6</xdr:col>
      <xdr:colOff>560705</xdr:colOff>
      <xdr:row>16</xdr:row>
      <xdr:rowOff>164465</xdr:rowOff>
    </xdr:to>
    <xdr:cxnSp>
      <xdr:nvCxnSpPr>
        <xdr:cNvPr id="3" name="直接连接符 13"/>
        <xdr:cNvCxnSpPr/>
      </xdr:nvCxnSpPr>
      <xdr:spPr>
        <a:xfrm>
          <a:off x="4699635" y="581279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221615</xdr:colOff>
      <xdr:row>17</xdr:row>
      <xdr:rowOff>164465</xdr:rowOff>
    </xdr:from>
    <xdr:to>
      <xdr:col>5</xdr:col>
      <xdr:colOff>546735</xdr:colOff>
      <xdr:row>17</xdr:row>
      <xdr:rowOff>164465</xdr:rowOff>
    </xdr:to>
    <xdr:cxnSp>
      <xdr:nvCxnSpPr>
        <xdr:cNvPr id="4" name="直接连接符 15"/>
        <xdr:cNvCxnSpPr/>
      </xdr:nvCxnSpPr>
      <xdr:spPr>
        <a:xfrm>
          <a:off x="3942715" y="615569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18</xdr:row>
      <xdr:rowOff>171450</xdr:rowOff>
    </xdr:from>
    <xdr:to>
      <xdr:col>5</xdr:col>
      <xdr:colOff>553720</xdr:colOff>
      <xdr:row>18</xdr:row>
      <xdr:rowOff>171450</xdr:rowOff>
    </xdr:to>
    <xdr:cxnSp>
      <xdr:nvCxnSpPr>
        <xdr:cNvPr id="5" name="直接连接符 16"/>
        <xdr:cNvCxnSpPr/>
      </xdr:nvCxnSpPr>
      <xdr:spPr>
        <a:xfrm>
          <a:off x="3949700" y="65055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17</xdr:row>
      <xdr:rowOff>171450</xdr:rowOff>
    </xdr:from>
    <xdr:to>
      <xdr:col>6</xdr:col>
      <xdr:colOff>553720</xdr:colOff>
      <xdr:row>17</xdr:row>
      <xdr:rowOff>171450</xdr:rowOff>
    </xdr:to>
    <xdr:cxnSp>
      <xdr:nvCxnSpPr>
        <xdr:cNvPr id="6" name="直接连接符 17"/>
        <xdr:cNvCxnSpPr/>
      </xdr:nvCxnSpPr>
      <xdr:spPr>
        <a:xfrm>
          <a:off x="4692650" y="61626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249555</xdr:colOff>
      <xdr:row>18</xdr:row>
      <xdr:rowOff>171450</xdr:rowOff>
    </xdr:from>
    <xdr:to>
      <xdr:col>6</xdr:col>
      <xdr:colOff>574675</xdr:colOff>
      <xdr:row>18</xdr:row>
      <xdr:rowOff>171450</xdr:rowOff>
    </xdr:to>
    <xdr:cxnSp>
      <xdr:nvCxnSpPr>
        <xdr:cNvPr id="7" name="直接连接符 18"/>
        <xdr:cNvCxnSpPr/>
      </xdr:nvCxnSpPr>
      <xdr:spPr>
        <a:xfrm>
          <a:off x="4713605" y="65055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12</xdr:row>
      <xdr:rowOff>171450</xdr:rowOff>
    </xdr:from>
    <xdr:to>
      <xdr:col>3</xdr:col>
      <xdr:colOff>539750</xdr:colOff>
      <xdr:row>12</xdr:row>
      <xdr:rowOff>171450</xdr:rowOff>
    </xdr:to>
    <xdr:cxnSp>
      <xdr:nvCxnSpPr>
        <xdr:cNvPr id="8" name="直接连接符 27"/>
        <xdr:cNvCxnSpPr/>
      </xdr:nvCxnSpPr>
      <xdr:spPr>
        <a:xfrm>
          <a:off x="2449830" y="44481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13</xdr:row>
      <xdr:rowOff>190500</xdr:rowOff>
    </xdr:from>
    <xdr:to>
      <xdr:col>3</xdr:col>
      <xdr:colOff>539750</xdr:colOff>
      <xdr:row>13</xdr:row>
      <xdr:rowOff>190500</xdr:rowOff>
    </xdr:to>
    <xdr:cxnSp>
      <xdr:nvCxnSpPr>
        <xdr:cNvPr id="9" name="直接连接符 29"/>
        <xdr:cNvCxnSpPr/>
      </xdr:nvCxnSpPr>
      <xdr:spPr>
        <a:xfrm>
          <a:off x="2449830" y="481012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235585</xdr:colOff>
      <xdr:row>12</xdr:row>
      <xdr:rowOff>178435</xdr:rowOff>
    </xdr:from>
    <xdr:to>
      <xdr:col>4</xdr:col>
      <xdr:colOff>560705</xdr:colOff>
      <xdr:row>12</xdr:row>
      <xdr:rowOff>178435</xdr:rowOff>
    </xdr:to>
    <xdr:cxnSp>
      <xdr:nvCxnSpPr>
        <xdr:cNvPr id="10" name="直接连接符 30"/>
        <xdr:cNvCxnSpPr/>
      </xdr:nvCxnSpPr>
      <xdr:spPr>
        <a:xfrm>
          <a:off x="3213735" y="445516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249555</xdr:colOff>
      <xdr:row>13</xdr:row>
      <xdr:rowOff>196850</xdr:rowOff>
    </xdr:from>
    <xdr:to>
      <xdr:col>4</xdr:col>
      <xdr:colOff>574675</xdr:colOff>
      <xdr:row>13</xdr:row>
      <xdr:rowOff>196850</xdr:rowOff>
    </xdr:to>
    <xdr:cxnSp>
      <xdr:nvCxnSpPr>
        <xdr:cNvPr id="11" name="直接连接符 32"/>
        <xdr:cNvCxnSpPr/>
      </xdr:nvCxnSpPr>
      <xdr:spPr>
        <a:xfrm>
          <a:off x="3227705" y="48164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14</xdr:row>
      <xdr:rowOff>171450</xdr:rowOff>
    </xdr:from>
    <xdr:to>
      <xdr:col>3</xdr:col>
      <xdr:colOff>539750</xdr:colOff>
      <xdr:row>14</xdr:row>
      <xdr:rowOff>171450</xdr:rowOff>
    </xdr:to>
    <xdr:cxnSp>
      <xdr:nvCxnSpPr>
        <xdr:cNvPr id="12" name="直接连接符 33"/>
        <xdr:cNvCxnSpPr/>
      </xdr:nvCxnSpPr>
      <xdr:spPr>
        <a:xfrm>
          <a:off x="2449830" y="51339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235585</xdr:colOff>
      <xdr:row>14</xdr:row>
      <xdr:rowOff>171450</xdr:rowOff>
    </xdr:from>
    <xdr:to>
      <xdr:col>4</xdr:col>
      <xdr:colOff>560705</xdr:colOff>
      <xdr:row>14</xdr:row>
      <xdr:rowOff>171450</xdr:rowOff>
    </xdr:to>
    <xdr:cxnSp>
      <xdr:nvCxnSpPr>
        <xdr:cNvPr id="13" name="直接连接符 34"/>
        <xdr:cNvCxnSpPr/>
      </xdr:nvCxnSpPr>
      <xdr:spPr>
        <a:xfrm>
          <a:off x="3213735" y="51339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235585</xdr:colOff>
      <xdr:row>16</xdr:row>
      <xdr:rowOff>152400</xdr:rowOff>
    </xdr:from>
    <xdr:to>
      <xdr:col>5</xdr:col>
      <xdr:colOff>560705</xdr:colOff>
      <xdr:row>16</xdr:row>
      <xdr:rowOff>152400</xdr:rowOff>
    </xdr:to>
    <xdr:cxnSp>
      <xdr:nvCxnSpPr>
        <xdr:cNvPr id="14" name="直接连接符 12"/>
        <xdr:cNvCxnSpPr/>
      </xdr:nvCxnSpPr>
      <xdr:spPr>
        <a:xfrm>
          <a:off x="3956685" y="580072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235585</xdr:colOff>
      <xdr:row>16</xdr:row>
      <xdr:rowOff>164465</xdr:rowOff>
    </xdr:from>
    <xdr:to>
      <xdr:col>6</xdr:col>
      <xdr:colOff>560705</xdr:colOff>
      <xdr:row>16</xdr:row>
      <xdr:rowOff>164465</xdr:rowOff>
    </xdr:to>
    <xdr:cxnSp>
      <xdr:nvCxnSpPr>
        <xdr:cNvPr id="15" name="直接连接符 13"/>
        <xdr:cNvCxnSpPr/>
      </xdr:nvCxnSpPr>
      <xdr:spPr>
        <a:xfrm>
          <a:off x="4699635" y="581279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221615</xdr:colOff>
      <xdr:row>17</xdr:row>
      <xdr:rowOff>164465</xdr:rowOff>
    </xdr:from>
    <xdr:to>
      <xdr:col>5</xdr:col>
      <xdr:colOff>546735</xdr:colOff>
      <xdr:row>17</xdr:row>
      <xdr:rowOff>164465</xdr:rowOff>
    </xdr:to>
    <xdr:cxnSp>
      <xdr:nvCxnSpPr>
        <xdr:cNvPr id="16" name="直接连接符 15"/>
        <xdr:cNvCxnSpPr/>
      </xdr:nvCxnSpPr>
      <xdr:spPr>
        <a:xfrm>
          <a:off x="3942715" y="615569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18</xdr:row>
      <xdr:rowOff>171450</xdr:rowOff>
    </xdr:from>
    <xdr:to>
      <xdr:col>5</xdr:col>
      <xdr:colOff>553720</xdr:colOff>
      <xdr:row>18</xdr:row>
      <xdr:rowOff>171450</xdr:rowOff>
    </xdr:to>
    <xdr:cxnSp>
      <xdr:nvCxnSpPr>
        <xdr:cNvPr id="17" name="直接连接符 16"/>
        <xdr:cNvCxnSpPr/>
      </xdr:nvCxnSpPr>
      <xdr:spPr>
        <a:xfrm>
          <a:off x="3949700" y="65055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17</xdr:row>
      <xdr:rowOff>171450</xdr:rowOff>
    </xdr:from>
    <xdr:to>
      <xdr:col>6</xdr:col>
      <xdr:colOff>553720</xdr:colOff>
      <xdr:row>17</xdr:row>
      <xdr:rowOff>171450</xdr:rowOff>
    </xdr:to>
    <xdr:cxnSp>
      <xdr:nvCxnSpPr>
        <xdr:cNvPr id="18" name="直接连接符 17"/>
        <xdr:cNvCxnSpPr/>
      </xdr:nvCxnSpPr>
      <xdr:spPr>
        <a:xfrm>
          <a:off x="4692650" y="61626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249555</xdr:colOff>
      <xdr:row>18</xdr:row>
      <xdr:rowOff>171450</xdr:rowOff>
    </xdr:from>
    <xdr:to>
      <xdr:col>6</xdr:col>
      <xdr:colOff>574675</xdr:colOff>
      <xdr:row>18</xdr:row>
      <xdr:rowOff>171450</xdr:rowOff>
    </xdr:to>
    <xdr:cxnSp>
      <xdr:nvCxnSpPr>
        <xdr:cNvPr id="19" name="直接连接符 18"/>
        <xdr:cNvCxnSpPr/>
      </xdr:nvCxnSpPr>
      <xdr:spPr>
        <a:xfrm>
          <a:off x="4713605" y="65055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12</xdr:row>
      <xdr:rowOff>171450</xdr:rowOff>
    </xdr:from>
    <xdr:to>
      <xdr:col>3</xdr:col>
      <xdr:colOff>539750</xdr:colOff>
      <xdr:row>12</xdr:row>
      <xdr:rowOff>171450</xdr:rowOff>
    </xdr:to>
    <xdr:cxnSp>
      <xdr:nvCxnSpPr>
        <xdr:cNvPr id="20" name="直接连接符 27"/>
        <xdr:cNvCxnSpPr/>
      </xdr:nvCxnSpPr>
      <xdr:spPr>
        <a:xfrm>
          <a:off x="2449830" y="44481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13</xdr:row>
      <xdr:rowOff>190500</xdr:rowOff>
    </xdr:from>
    <xdr:to>
      <xdr:col>3</xdr:col>
      <xdr:colOff>539750</xdr:colOff>
      <xdr:row>13</xdr:row>
      <xdr:rowOff>190500</xdr:rowOff>
    </xdr:to>
    <xdr:cxnSp>
      <xdr:nvCxnSpPr>
        <xdr:cNvPr id="21" name="直接连接符 29"/>
        <xdr:cNvCxnSpPr/>
      </xdr:nvCxnSpPr>
      <xdr:spPr>
        <a:xfrm>
          <a:off x="2449830" y="481012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235585</xdr:colOff>
      <xdr:row>12</xdr:row>
      <xdr:rowOff>178435</xdr:rowOff>
    </xdr:from>
    <xdr:to>
      <xdr:col>4</xdr:col>
      <xdr:colOff>560705</xdr:colOff>
      <xdr:row>12</xdr:row>
      <xdr:rowOff>178435</xdr:rowOff>
    </xdr:to>
    <xdr:cxnSp>
      <xdr:nvCxnSpPr>
        <xdr:cNvPr id="22" name="直接连接符 30"/>
        <xdr:cNvCxnSpPr/>
      </xdr:nvCxnSpPr>
      <xdr:spPr>
        <a:xfrm>
          <a:off x="3213735" y="4455160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249555</xdr:colOff>
      <xdr:row>13</xdr:row>
      <xdr:rowOff>196850</xdr:rowOff>
    </xdr:from>
    <xdr:to>
      <xdr:col>4</xdr:col>
      <xdr:colOff>574675</xdr:colOff>
      <xdr:row>13</xdr:row>
      <xdr:rowOff>196850</xdr:rowOff>
    </xdr:to>
    <xdr:cxnSp>
      <xdr:nvCxnSpPr>
        <xdr:cNvPr id="23" name="直接连接符 32"/>
        <xdr:cNvCxnSpPr/>
      </xdr:nvCxnSpPr>
      <xdr:spPr>
        <a:xfrm>
          <a:off x="3227705" y="48164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214630</xdr:colOff>
      <xdr:row>14</xdr:row>
      <xdr:rowOff>171450</xdr:rowOff>
    </xdr:from>
    <xdr:to>
      <xdr:col>3</xdr:col>
      <xdr:colOff>539750</xdr:colOff>
      <xdr:row>14</xdr:row>
      <xdr:rowOff>171450</xdr:rowOff>
    </xdr:to>
    <xdr:cxnSp>
      <xdr:nvCxnSpPr>
        <xdr:cNvPr id="24" name="直接连接符 33"/>
        <xdr:cNvCxnSpPr/>
      </xdr:nvCxnSpPr>
      <xdr:spPr>
        <a:xfrm>
          <a:off x="2449830" y="51339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235585</xdr:colOff>
      <xdr:row>14</xdr:row>
      <xdr:rowOff>171450</xdr:rowOff>
    </xdr:from>
    <xdr:to>
      <xdr:col>4</xdr:col>
      <xdr:colOff>560705</xdr:colOff>
      <xdr:row>14</xdr:row>
      <xdr:rowOff>171450</xdr:rowOff>
    </xdr:to>
    <xdr:cxnSp>
      <xdr:nvCxnSpPr>
        <xdr:cNvPr id="25" name="直接连接符 34"/>
        <xdr:cNvCxnSpPr/>
      </xdr:nvCxnSpPr>
      <xdr:spPr>
        <a:xfrm>
          <a:off x="3213735" y="5133975"/>
          <a:ext cx="325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3"/>
  <sheetViews>
    <sheetView tabSelected="1" zoomScaleSheetLayoutView="60" workbookViewId="0">
      <selection activeCell="E52" sqref="E52"/>
    </sheetView>
  </sheetViews>
  <sheetFormatPr defaultColWidth="9" defaultRowHeight="14"/>
  <cols>
    <col min="1" max="1" width="2.45454545454545" style="26" customWidth="1"/>
    <col min="2" max="2" width="4.44545454545455" style="26" customWidth="1"/>
    <col min="3" max="3" width="3.26363636363636" style="27" customWidth="1"/>
    <col min="4" max="4" width="10.1818181818182" style="27" customWidth="1"/>
    <col min="5" max="5" width="32.9090909090909" style="28" customWidth="1"/>
    <col min="6" max="7" width="3.36363636363636" style="29" customWidth="1"/>
    <col min="8" max="8" width="4.90909090909091" style="26" customWidth="1"/>
    <col min="9" max="9" width="5" style="26" customWidth="1"/>
    <col min="10" max="10" width="5.09090909090909" style="26" customWidth="1"/>
    <col min="11" max="11" width="4.36363636363636" style="26" customWidth="1"/>
    <col min="12" max="12" width="3.90909090909091" style="26" customWidth="1"/>
    <col min="13" max="13" width="3.36363636363636" style="26" customWidth="1"/>
    <col min="14" max="14" width="3.26363636363636" style="26" customWidth="1"/>
    <col min="15" max="15" width="3" style="26" customWidth="1"/>
    <col min="16" max="16" width="4.18181818181818" style="26" customWidth="1"/>
    <col min="17" max="17" width="3.36363636363636" style="26" customWidth="1"/>
    <col min="18" max="18" width="11.5454545454545" style="30" customWidth="1"/>
    <col min="19" max="19" width="17.8181818181818" style="31" customWidth="1"/>
    <col min="20" max="20" width="10.2727272727273" style="29" customWidth="1"/>
    <col min="21" max="16384" width="8.72727272727273" style="26"/>
  </cols>
  <sheetData>
    <row r="1" ht="58.5" customHeight="1" spans="1:18">
      <c r="A1" s="32" t="s">
        <v>0</v>
      </c>
      <c r="B1" s="32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ht="26.25" customHeight="1" spans="1:18">
      <c r="A2" s="34" t="s">
        <v>1</v>
      </c>
      <c r="B2" s="35" t="s">
        <v>2</v>
      </c>
      <c r="C2" s="34" t="s">
        <v>3</v>
      </c>
      <c r="D2" s="34" t="s">
        <v>4</v>
      </c>
      <c r="E2" s="36" t="s">
        <v>5</v>
      </c>
      <c r="F2" s="37" t="s">
        <v>6</v>
      </c>
      <c r="G2" s="37"/>
      <c r="H2" s="34" t="s">
        <v>7</v>
      </c>
      <c r="I2" s="35" t="s">
        <v>8</v>
      </c>
      <c r="J2" s="35"/>
      <c r="K2" s="35"/>
      <c r="L2" s="35" t="s">
        <v>9</v>
      </c>
      <c r="M2" s="35"/>
      <c r="N2" s="35"/>
      <c r="O2" s="35"/>
      <c r="P2" s="35"/>
      <c r="Q2" s="35"/>
      <c r="R2" s="36" t="s">
        <v>10</v>
      </c>
    </row>
    <row r="3" ht="16.5" customHeight="1" spans="1:18">
      <c r="A3" s="38"/>
      <c r="B3" s="35"/>
      <c r="C3" s="39"/>
      <c r="D3" s="39"/>
      <c r="E3" s="40"/>
      <c r="F3" s="36" t="s">
        <v>11</v>
      </c>
      <c r="G3" s="36" t="s">
        <v>12</v>
      </c>
      <c r="H3" s="38"/>
      <c r="I3" s="34" t="s">
        <v>13</v>
      </c>
      <c r="J3" s="74" t="s">
        <v>14</v>
      </c>
      <c r="K3" s="75"/>
      <c r="L3" s="35" t="s">
        <v>15</v>
      </c>
      <c r="M3" s="35" t="s">
        <v>16</v>
      </c>
      <c r="N3" s="35" t="s">
        <v>17</v>
      </c>
      <c r="O3" s="35" t="s">
        <v>18</v>
      </c>
      <c r="P3" s="35" t="s">
        <v>19</v>
      </c>
      <c r="Q3" s="35" t="s">
        <v>20</v>
      </c>
      <c r="R3" s="40"/>
    </row>
    <row r="4" ht="57" customHeight="1" spans="1:18">
      <c r="A4" s="38"/>
      <c r="B4" s="35"/>
      <c r="C4" s="39"/>
      <c r="D4" s="39"/>
      <c r="E4" s="40"/>
      <c r="F4" s="40"/>
      <c r="G4" s="40"/>
      <c r="H4" s="38"/>
      <c r="I4" s="38"/>
      <c r="J4" s="34" t="s">
        <v>21</v>
      </c>
      <c r="K4" s="34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5" t="s">
        <v>27</v>
      </c>
      <c r="Q4" s="35" t="s">
        <v>28</v>
      </c>
      <c r="R4" s="81"/>
    </row>
    <row r="5" ht="13.5" customHeight="1" spans="1:18">
      <c r="A5" s="41" t="s">
        <v>29</v>
      </c>
      <c r="B5" s="42" t="s">
        <v>30</v>
      </c>
      <c r="C5" s="41">
        <v>1</v>
      </c>
      <c r="D5" s="43" t="s">
        <v>31</v>
      </c>
      <c r="E5" s="44" t="s">
        <v>32</v>
      </c>
      <c r="F5" s="41"/>
      <c r="G5" s="41" t="s">
        <v>33</v>
      </c>
      <c r="H5" s="41">
        <v>3</v>
      </c>
      <c r="I5" s="41">
        <v>54</v>
      </c>
      <c r="J5" s="41">
        <v>45</v>
      </c>
      <c r="K5" s="41">
        <v>9</v>
      </c>
      <c r="L5" s="41">
        <v>3</v>
      </c>
      <c r="M5" s="41"/>
      <c r="N5" s="41"/>
      <c r="O5" s="41"/>
      <c r="P5" s="41"/>
      <c r="Q5" s="41"/>
      <c r="R5" s="60" t="s">
        <v>34</v>
      </c>
    </row>
    <row r="6" ht="13.5" customHeight="1" spans="1:18">
      <c r="A6" s="41"/>
      <c r="B6" s="45"/>
      <c r="C6" s="41">
        <v>2</v>
      </c>
      <c r="D6" s="43" t="s">
        <v>35</v>
      </c>
      <c r="E6" s="44" t="s">
        <v>36</v>
      </c>
      <c r="F6" s="41" t="s">
        <v>33</v>
      </c>
      <c r="G6" s="46"/>
      <c r="H6" s="47">
        <v>2</v>
      </c>
      <c r="I6" s="47">
        <v>36</v>
      </c>
      <c r="J6" s="47">
        <v>32</v>
      </c>
      <c r="K6" s="47">
        <v>4</v>
      </c>
      <c r="L6" s="47"/>
      <c r="M6" s="47"/>
      <c r="N6" s="47">
        <v>2</v>
      </c>
      <c r="O6" s="41"/>
      <c r="P6" s="41"/>
      <c r="Q6" s="41"/>
      <c r="R6" s="60" t="s">
        <v>34</v>
      </c>
    </row>
    <row r="7" ht="13.5" customHeight="1" spans="1:18">
      <c r="A7" s="41"/>
      <c r="B7" s="45"/>
      <c r="C7" s="41">
        <v>3</v>
      </c>
      <c r="D7" s="43" t="s">
        <v>37</v>
      </c>
      <c r="E7" s="44" t="s">
        <v>38</v>
      </c>
      <c r="F7" s="41" t="s">
        <v>33</v>
      </c>
      <c r="G7" s="46"/>
      <c r="H7" s="47">
        <v>2</v>
      </c>
      <c r="I7" s="47">
        <v>36</v>
      </c>
      <c r="J7" s="47">
        <v>30</v>
      </c>
      <c r="K7" s="47">
        <v>6</v>
      </c>
      <c r="L7" s="47"/>
      <c r="M7" s="47">
        <v>2</v>
      </c>
      <c r="N7" s="47"/>
      <c r="O7" s="41"/>
      <c r="P7" s="41"/>
      <c r="Q7" s="41"/>
      <c r="R7" s="60" t="s">
        <v>34</v>
      </c>
    </row>
    <row r="8" ht="13.5" customHeight="1" spans="1:18">
      <c r="A8" s="41"/>
      <c r="B8" s="45"/>
      <c r="C8" s="41">
        <v>4</v>
      </c>
      <c r="D8" s="43" t="s">
        <v>39</v>
      </c>
      <c r="E8" s="44" t="s">
        <v>40</v>
      </c>
      <c r="F8" s="41"/>
      <c r="G8" s="41" t="s">
        <v>33</v>
      </c>
      <c r="H8" s="47">
        <v>2</v>
      </c>
      <c r="I8" s="47">
        <v>36</v>
      </c>
      <c r="J8" s="47">
        <v>30</v>
      </c>
      <c r="K8" s="47">
        <v>6</v>
      </c>
      <c r="L8" s="47"/>
      <c r="M8" s="47">
        <v>2</v>
      </c>
      <c r="N8" s="47"/>
      <c r="O8" s="41"/>
      <c r="P8" s="41"/>
      <c r="Q8" s="41"/>
      <c r="R8" s="60" t="s">
        <v>34</v>
      </c>
    </row>
    <row r="9" ht="26" customHeight="1" spans="1:18">
      <c r="A9" s="41"/>
      <c r="B9" s="45"/>
      <c r="C9" s="42">
        <v>5</v>
      </c>
      <c r="D9" s="43" t="s">
        <v>41</v>
      </c>
      <c r="E9" s="48" t="s">
        <v>42</v>
      </c>
      <c r="F9" s="42"/>
      <c r="G9" s="42" t="s">
        <v>33</v>
      </c>
      <c r="H9" s="42">
        <v>1</v>
      </c>
      <c r="I9" s="42">
        <v>32</v>
      </c>
      <c r="J9" s="42">
        <v>32</v>
      </c>
      <c r="K9" s="42">
        <v>0</v>
      </c>
      <c r="L9" s="42">
        <v>1</v>
      </c>
      <c r="M9" s="42">
        <v>1</v>
      </c>
      <c r="N9" s="42">
        <v>1</v>
      </c>
      <c r="O9" s="42">
        <v>1</v>
      </c>
      <c r="P9" s="42">
        <v>0</v>
      </c>
      <c r="Q9" s="82"/>
      <c r="R9" s="83" t="s">
        <v>34</v>
      </c>
    </row>
    <row r="10" ht="13.5" customHeight="1" spans="1:18">
      <c r="A10" s="41"/>
      <c r="B10" s="45"/>
      <c r="C10" s="41">
        <v>6</v>
      </c>
      <c r="D10" s="41"/>
      <c r="E10" s="44" t="s">
        <v>43</v>
      </c>
      <c r="F10" s="49" t="s">
        <v>33</v>
      </c>
      <c r="G10" s="49"/>
      <c r="H10" s="50">
        <v>3</v>
      </c>
      <c r="I10" s="50">
        <v>54</v>
      </c>
      <c r="J10" s="50">
        <v>45</v>
      </c>
      <c r="K10" s="50">
        <v>9</v>
      </c>
      <c r="L10" s="50"/>
      <c r="M10" s="50"/>
      <c r="N10" s="50"/>
      <c r="O10" s="50">
        <v>3</v>
      </c>
      <c r="P10" s="50"/>
      <c r="Q10" s="50"/>
      <c r="R10" s="60" t="s">
        <v>34</v>
      </c>
    </row>
    <row r="11" s="26" customFormat="1" ht="13.5" customHeight="1" spans="1:20">
      <c r="A11" s="41"/>
      <c r="B11" s="51"/>
      <c r="C11" s="52" t="s">
        <v>44</v>
      </c>
      <c r="D11" s="53"/>
      <c r="E11" s="54"/>
      <c r="F11" s="51"/>
      <c r="G11" s="51"/>
      <c r="H11" s="51">
        <f>SUM(H5:H10)</f>
        <v>13</v>
      </c>
      <c r="I11" s="51">
        <f t="shared" ref="H11:P11" si="0">SUM(I5:I10)</f>
        <v>248</v>
      </c>
      <c r="J11" s="51">
        <f t="shared" si="0"/>
        <v>214</v>
      </c>
      <c r="K11" s="51">
        <f t="shared" si="0"/>
        <v>34</v>
      </c>
      <c r="L11" s="51">
        <f t="shared" si="0"/>
        <v>4</v>
      </c>
      <c r="M11" s="51">
        <f t="shared" si="0"/>
        <v>5</v>
      </c>
      <c r="N11" s="51">
        <f t="shared" si="0"/>
        <v>3</v>
      </c>
      <c r="O11" s="51">
        <f t="shared" si="0"/>
        <v>4</v>
      </c>
      <c r="P11" s="51">
        <f t="shared" si="0"/>
        <v>0</v>
      </c>
      <c r="Q11" s="51">
        <f>SUM(Q5:Q9)</f>
        <v>0</v>
      </c>
      <c r="R11" s="84"/>
      <c r="S11" s="31"/>
      <c r="T11" s="29"/>
    </row>
    <row r="12" s="26" customFormat="1" ht="36" customHeight="1" spans="1:20">
      <c r="A12" s="41"/>
      <c r="B12" s="42" t="s">
        <v>45</v>
      </c>
      <c r="C12" s="41">
        <v>1</v>
      </c>
      <c r="D12" s="43" t="s">
        <v>46</v>
      </c>
      <c r="E12" s="44" t="s">
        <v>47</v>
      </c>
      <c r="F12" s="41"/>
      <c r="G12" s="41" t="s">
        <v>33</v>
      </c>
      <c r="H12" s="41">
        <v>7</v>
      </c>
      <c r="I12" s="41">
        <v>120</v>
      </c>
      <c r="J12" s="41">
        <v>120</v>
      </c>
      <c r="K12" s="41">
        <v>0</v>
      </c>
      <c r="L12" s="41">
        <v>2</v>
      </c>
      <c r="M12" s="41">
        <v>2</v>
      </c>
      <c r="N12" s="41">
        <v>2</v>
      </c>
      <c r="O12" s="41">
        <v>2</v>
      </c>
      <c r="P12" s="41"/>
      <c r="Q12" s="41"/>
      <c r="R12" s="44" t="s">
        <v>48</v>
      </c>
      <c r="S12" s="31"/>
      <c r="T12" s="29"/>
    </row>
    <row r="13" ht="13.5" customHeight="1" spans="1:18">
      <c r="A13" s="41"/>
      <c r="B13" s="45"/>
      <c r="C13" s="41">
        <v>2</v>
      </c>
      <c r="D13" s="43" t="s">
        <v>49</v>
      </c>
      <c r="E13" s="44" t="s">
        <v>50</v>
      </c>
      <c r="F13" s="41"/>
      <c r="G13" s="41" t="s">
        <v>33</v>
      </c>
      <c r="H13" s="41">
        <v>6</v>
      </c>
      <c r="I13" s="41">
        <v>112</v>
      </c>
      <c r="J13" s="41">
        <v>0</v>
      </c>
      <c r="K13" s="41">
        <v>112</v>
      </c>
      <c r="L13" s="41" t="s">
        <v>51</v>
      </c>
      <c r="M13" s="41"/>
      <c r="N13" s="41"/>
      <c r="O13" s="41"/>
      <c r="P13" s="41"/>
      <c r="Q13" s="41"/>
      <c r="R13" s="60" t="s">
        <v>52</v>
      </c>
    </row>
    <row r="14" ht="13.5" customHeight="1" spans="1:18">
      <c r="A14" s="41"/>
      <c r="B14" s="45"/>
      <c r="C14" s="41">
        <v>3</v>
      </c>
      <c r="D14" s="43" t="s">
        <v>53</v>
      </c>
      <c r="E14" s="44" t="s">
        <v>54</v>
      </c>
      <c r="F14" s="41"/>
      <c r="G14" s="41" t="s">
        <v>33</v>
      </c>
      <c r="H14" s="41">
        <v>2</v>
      </c>
      <c r="I14" s="41">
        <v>36</v>
      </c>
      <c r="J14" s="41">
        <v>36</v>
      </c>
      <c r="K14" s="41">
        <v>0</v>
      </c>
      <c r="L14" s="41"/>
      <c r="M14" s="41">
        <v>2</v>
      </c>
      <c r="N14" s="41"/>
      <c r="O14" s="41"/>
      <c r="P14" s="41"/>
      <c r="Q14" s="41"/>
      <c r="R14" s="60" t="s">
        <v>55</v>
      </c>
    </row>
    <row r="15" ht="13.5" customHeight="1" spans="1:18">
      <c r="A15" s="41"/>
      <c r="B15" s="45"/>
      <c r="C15" s="41">
        <v>4</v>
      </c>
      <c r="D15" s="43" t="s">
        <v>56</v>
      </c>
      <c r="E15" s="44" t="s">
        <v>57</v>
      </c>
      <c r="F15" s="41"/>
      <c r="G15" s="41" t="s">
        <v>33</v>
      </c>
      <c r="H15" s="41">
        <v>6</v>
      </c>
      <c r="I15" s="41">
        <v>102</v>
      </c>
      <c r="J15" s="41">
        <v>8</v>
      </c>
      <c r="K15" s="41">
        <v>94</v>
      </c>
      <c r="L15" s="41">
        <v>2</v>
      </c>
      <c r="M15" s="41">
        <v>2</v>
      </c>
      <c r="N15" s="41">
        <v>1</v>
      </c>
      <c r="O15" s="41">
        <v>1</v>
      </c>
      <c r="P15" s="41"/>
      <c r="Q15" s="41"/>
      <c r="R15" s="60" t="s">
        <v>58</v>
      </c>
    </row>
    <row r="16" s="26" customFormat="1" ht="13.5" customHeight="1" spans="1:20">
      <c r="A16" s="41"/>
      <c r="B16" s="45"/>
      <c r="C16" s="41">
        <v>5</v>
      </c>
      <c r="D16" s="43" t="s">
        <v>59</v>
      </c>
      <c r="E16" s="44" t="s">
        <v>60</v>
      </c>
      <c r="F16" s="41"/>
      <c r="G16" s="41" t="s">
        <v>33</v>
      </c>
      <c r="H16" s="41">
        <v>2</v>
      </c>
      <c r="I16" s="41">
        <v>32</v>
      </c>
      <c r="J16" s="41">
        <v>30</v>
      </c>
      <c r="K16" s="41">
        <v>2</v>
      </c>
      <c r="L16" s="41">
        <v>1</v>
      </c>
      <c r="M16" s="41">
        <v>1</v>
      </c>
      <c r="N16" s="41"/>
      <c r="O16" s="41"/>
      <c r="P16" s="41"/>
      <c r="Q16" s="41"/>
      <c r="R16" s="60" t="s">
        <v>61</v>
      </c>
      <c r="S16" s="31"/>
      <c r="T16" s="29"/>
    </row>
    <row r="17" ht="13.5" customHeight="1" spans="1:20">
      <c r="A17" s="41"/>
      <c r="B17" s="45"/>
      <c r="C17" s="41">
        <v>6</v>
      </c>
      <c r="D17" s="43" t="s">
        <v>62</v>
      </c>
      <c r="E17" s="44" t="s">
        <v>63</v>
      </c>
      <c r="F17" s="41"/>
      <c r="G17" s="41" t="s">
        <v>33</v>
      </c>
      <c r="H17" s="41">
        <v>5</v>
      </c>
      <c r="I17" s="41">
        <v>80</v>
      </c>
      <c r="J17" s="41">
        <v>24</v>
      </c>
      <c r="K17" s="41">
        <v>56</v>
      </c>
      <c r="L17" s="76" t="s">
        <v>64</v>
      </c>
      <c r="M17" s="76"/>
      <c r="N17" s="41"/>
      <c r="O17" s="41"/>
      <c r="P17" s="41"/>
      <c r="Q17" s="41"/>
      <c r="R17" s="60" t="s">
        <v>65</v>
      </c>
      <c r="T17" s="85"/>
    </row>
    <row r="18" s="26" customFormat="1" ht="13.5" customHeight="1" spans="1:20">
      <c r="A18" s="41"/>
      <c r="B18" s="45"/>
      <c r="C18" s="41">
        <v>7</v>
      </c>
      <c r="D18" s="43" t="s">
        <v>66</v>
      </c>
      <c r="E18" s="44" t="s">
        <v>67</v>
      </c>
      <c r="F18" s="41"/>
      <c r="G18" s="41" t="s">
        <v>33</v>
      </c>
      <c r="H18" s="41">
        <v>1</v>
      </c>
      <c r="I18" s="41">
        <v>16</v>
      </c>
      <c r="J18" s="41">
        <v>16</v>
      </c>
      <c r="K18" s="41">
        <v>0</v>
      </c>
      <c r="L18" s="61">
        <v>1</v>
      </c>
      <c r="M18" s="41">
        <v>1</v>
      </c>
      <c r="N18" s="41"/>
      <c r="O18" s="41"/>
      <c r="P18" s="41"/>
      <c r="Q18" s="41"/>
      <c r="R18" s="60" t="s">
        <v>55</v>
      </c>
      <c r="S18" s="31"/>
      <c r="T18" s="29"/>
    </row>
    <row r="19" s="26" customFormat="1" ht="13.5" customHeight="1" spans="1:20">
      <c r="A19" s="41"/>
      <c r="B19" s="45"/>
      <c r="C19" s="41">
        <v>8</v>
      </c>
      <c r="D19" s="43" t="s">
        <v>68</v>
      </c>
      <c r="E19" s="55" t="s">
        <v>69</v>
      </c>
      <c r="F19" s="41"/>
      <c r="G19" s="41" t="s">
        <v>33</v>
      </c>
      <c r="H19" s="41">
        <v>1</v>
      </c>
      <c r="I19" s="41">
        <v>32</v>
      </c>
      <c r="J19" s="41">
        <v>16</v>
      </c>
      <c r="K19" s="41">
        <v>16</v>
      </c>
      <c r="L19" s="41">
        <v>1</v>
      </c>
      <c r="M19" s="41">
        <v>1</v>
      </c>
      <c r="N19" s="41"/>
      <c r="O19" s="41"/>
      <c r="P19" s="41"/>
      <c r="Q19" s="41"/>
      <c r="R19" s="60" t="s">
        <v>61</v>
      </c>
      <c r="S19" s="31"/>
      <c r="T19" s="29"/>
    </row>
    <row r="20" ht="13.5" customHeight="1" spans="1:18">
      <c r="A20" s="41"/>
      <c r="B20" s="45"/>
      <c r="C20" s="56" t="s">
        <v>70</v>
      </c>
      <c r="D20" s="57"/>
      <c r="E20" s="5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60"/>
    </row>
    <row r="21" ht="13.5" customHeight="1" spans="1:18">
      <c r="A21" s="41"/>
      <c r="B21" s="45"/>
      <c r="C21" s="56">
        <v>1</v>
      </c>
      <c r="D21" s="43" t="s">
        <v>71</v>
      </c>
      <c r="E21" s="44" t="s">
        <v>72</v>
      </c>
      <c r="F21" s="41" t="s">
        <v>33</v>
      </c>
      <c r="G21" s="59"/>
      <c r="H21" s="41">
        <v>3</v>
      </c>
      <c r="I21" s="41">
        <v>48</v>
      </c>
      <c r="J21" s="41">
        <v>45</v>
      </c>
      <c r="K21" s="41">
        <v>3</v>
      </c>
      <c r="L21" s="41">
        <v>3</v>
      </c>
      <c r="M21" s="41"/>
      <c r="N21" s="41"/>
      <c r="O21" s="41"/>
      <c r="P21" s="41"/>
      <c r="Q21" s="41"/>
      <c r="R21" s="60" t="s">
        <v>58</v>
      </c>
    </row>
    <row r="22" ht="13.5" customHeight="1" spans="1:18">
      <c r="A22" s="41"/>
      <c r="B22" s="45"/>
      <c r="C22" s="56">
        <v>2</v>
      </c>
      <c r="D22" s="43" t="s">
        <v>73</v>
      </c>
      <c r="E22" s="44" t="s">
        <v>74</v>
      </c>
      <c r="F22" s="41" t="s">
        <v>33</v>
      </c>
      <c r="G22" s="59"/>
      <c r="H22" s="41">
        <v>2</v>
      </c>
      <c r="I22" s="41">
        <v>32</v>
      </c>
      <c r="J22" s="41">
        <v>32</v>
      </c>
      <c r="K22" s="41">
        <v>0</v>
      </c>
      <c r="L22" s="41"/>
      <c r="M22" s="41">
        <v>2</v>
      </c>
      <c r="N22" s="41"/>
      <c r="O22" s="41"/>
      <c r="P22" s="41"/>
      <c r="Q22" s="41"/>
      <c r="R22" s="60" t="s">
        <v>75</v>
      </c>
    </row>
    <row r="23" ht="13.5" customHeight="1" spans="1:18">
      <c r="A23" s="41"/>
      <c r="B23" s="45"/>
      <c r="C23" s="56">
        <v>3</v>
      </c>
      <c r="D23" s="43" t="s">
        <v>76</v>
      </c>
      <c r="E23" s="44" t="s">
        <v>77</v>
      </c>
      <c r="F23" s="41" t="s">
        <v>33</v>
      </c>
      <c r="G23" s="59"/>
      <c r="H23" s="41">
        <v>2</v>
      </c>
      <c r="I23" s="41">
        <v>32</v>
      </c>
      <c r="J23" s="41">
        <v>32</v>
      </c>
      <c r="K23" s="41">
        <v>0</v>
      </c>
      <c r="L23" s="41"/>
      <c r="M23" s="41"/>
      <c r="N23" s="41">
        <v>2</v>
      </c>
      <c r="O23" s="41"/>
      <c r="P23" s="41"/>
      <c r="Q23" s="41"/>
      <c r="R23" s="60" t="s">
        <v>75</v>
      </c>
    </row>
    <row r="24" ht="13.5" customHeight="1" spans="1:19">
      <c r="A24" s="41"/>
      <c r="B24" s="45"/>
      <c r="C24" s="56">
        <v>4</v>
      </c>
      <c r="D24" s="43" t="s">
        <v>78</v>
      </c>
      <c r="E24" s="44" t="s">
        <v>79</v>
      </c>
      <c r="F24" s="41" t="s">
        <v>33</v>
      </c>
      <c r="G24" s="41"/>
      <c r="H24" s="41">
        <v>4</v>
      </c>
      <c r="I24" s="41">
        <v>64</v>
      </c>
      <c r="J24" s="41">
        <v>60</v>
      </c>
      <c r="K24" s="41">
        <v>4</v>
      </c>
      <c r="L24" s="41">
        <v>4</v>
      </c>
      <c r="M24" s="41"/>
      <c r="N24" s="46"/>
      <c r="O24" s="46"/>
      <c r="P24" s="46"/>
      <c r="Q24" s="46"/>
      <c r="R24" s="60" t="s">
        <v>75</v>
      </c>
      <c r="S24" s="86"/>
    </row>
    <row r="25" ht="13.5" customHeight="1" spans="1:18">
      <c r="A25" s="41"/>
      <c r="B25" s="45"/>
      <c r="C25" s="56">
        <v>5</v>
      </c>
      <c r="D25" s="43" t="s">
        <v>80</v>
      </c>
      <c r="E25" s="44" t="s">
        <v>81</v>
      </c>
      <c r="F25" s="41" t="s">
        <v>33</v>
      </c>
      <c r="G25" s="41"/>
      <c r="H25" s="41">
        <v>4</v>
      </c>
      <c r="I25" s="41">
        <v>64</v>
      </c>
      <c r="J25" s="41">
        <v>32</v>
      </c>
      <c r="K25" s="41">
        <v>32</v>
      </c>
      <c r="L25" s="41"/>
      <c r="M25" s="41">
        <v>2</v>
      </c>
      <c r="N25" s="46"/>
      <c r="O25" s="46"/>
      <c r="P25" s="46"/>
      <c r="Q25" s="46"/>
      <c r="R25" s="60" t="s">
        <v>75</v>
      </c>
    </row>
    <row r="26" ht="13.5" customHeight="1" spans="1:18">
      <c r="A26" s="41"/>
      <c r="B26" s="45"/>
      <c r="C26" s="56" t="s">
        <v>82</v>
      </c>
      <c r="D26" s="57"/>
      <c r="E26" s="58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60"/>
    </row>
    <row r="27" ht="26" customHeight="1" spans="1:18">
      <c r="A27" s="41"/>
      <c r="B27" s="45"/>
      <c r="C27" s="41">
        <v>1</v>
      </c>
      <c r="D27" s="43" t="s">
        <v>83</v>
      </c>
      <c r="E27" s="44" t="s">
        <v>84</v>
      </c>
      <c r="F27" s="41" t="s">
        <v>33</v>
      </c>
      <c r="G27" s="41"/>
      <c r="H27" s="41">
        <v>7</v>
      </c>
      <c r="I27" s="41">
        <v>112</v>
      </c>
      <c r="J27" s="41">
        <v>109</v>
      </c>
      <c r="K27" s="41">
        <v>3</v>
      </c>
      <c r="L27" s="41">
        <v>3</v>
      </c>
      <c r="M27" s="41">
        <v>4</v>
      </c>
      <c r="N27" s="41"/>
      <c r="O27" s="41"/>
      <c r="P27" s="41"/>
      <c r="Q27" s="41"/>
      <c r="R27" s="60" t="s">
        <v>58</v>
      </c>
    </row>
    <row r="28" ht="13.5" customHeight="1" spans="1:18">
      <c r="A28" s="41"/>
      <c r="B28" s="45"/>
      <c r="C28" s="41">
        <v>2</v>
      </c>
      <c r="D28" s="43" t="s">
        <v>71</v>
      </c>
      <c r="E28" s="44" t="s">
        <v>72</v>
      </c>
      <c r="F28" s="41" t="s">
        <v>33</v>
      </c>
      <c r="G28" s="41"/>
      <c r="H28" s="41">
        <v>4</v>
      </c>
      <c r="I28" s="41">
        <v>64</v>
      </c>
      <c r="J28" s="41">
        <v>64</v>
      </c>
      <c r="K28" s="41">
        <v>0</v>
      </c>
      <c r="L28" s="41"/>
      <c r="M28" s="41"/>
      <c r="N28" s="41">
        <v>4</v>
      </c>
      <c r="O28" s="41"/>
      <c r="P28" s="41"/>
      <c r="Q28" s="41"/>
      <c r="R28" s="60" t="s">
        <v>58</v>
      </c>
    </row>
    <row r="29" ht="13.5" customHeight="1" spans="1:18">
      <c r="A29" s="41"/>
      <c r="B29" s="45"/>
      <c r="C29" s="41">
        <v>3</v>
      </c>
      <c r="D29" s="43" t="s">
        <v>73</v>
      </c>
      <c r="E29" s="44" t="s">
        <v>77</v>
      </c>
      <c r="F29" s="41" t="s">
        <v>33</v>
      </c>
      <c r="G29" s="41"/>
      <c r="H29" s="41">
        <v>2</v>
      </c>
      <c r="I29" s="41">
        <v>32</v>
      </c>
      <c r="J29" s="41">
        <v>32</v>
      </c>
      <c r="K29" s="41">
        <v>0</v>
      </c>
      <c r="L29" s="41"/>
      <c r="M29" s="41"/>
      <c r="N29" s="41"/>
      <c r="O29" s="41">
        <v>2</v>
      </c>
      <c r="P29" s="41"/>
      <c r="Q29" s="41"/>
      <c r="R29" s="60" t="s">
        <v>75</v>
      </c>
    </row>
    <row r="30" ht="13.5" customHeight="1" spans="1:18">
      <c r="A30" s="41"/>
      <c r="B30" s="45"/>
      <c r="C30" s="56">
        <v>4</v>
      </c>
      <c r="D30" s="43" t="s">
        <v>76</v>
      </c>
      <c r="E30" s="60" t="s">
        <v>74</v>
      </c>
      <c r="F30" s="41" t="s">
        <v>33</v>
      </c>
      <c r="H30" s="41">
        <v>2</v>
      </c>
      <c r="I30" s="41">
        <v>32</v>
      </c>
      <c r="J30" s="41">
        <v>32</v>
      </c>
      <c r="K30" s="41">
        <v>0</v>
      </c>
      <c r="L30" s="41"/>
      <c r="M30" s="41"/>
      <c r="N30" s="41"/>
      <c r="O30" s="61">
        <v>2</v>
      </c>
      <c r="P30" s="41"/>
      <c r="Q30" s="41"/>
      <c r="R30" s="60" t="s">
        <v>75</v>
      </c>
    </row>
    <row r="31" s="26" customFormat="1" ht="13.5" customHeight="1" spans="1:20">
      <c r="A31" s="41"/>
      <c r="B31" s="45"/>
      <c r="C31" s="56" t="s">
        <v>85</v>
      </c>
      <c r="D31" s="57"/>
      <c r="E31" s="58"/>
      <c r="F31" s="41"/>
      <c r="G31" s="41"/>
      <c r="H31" s="41">
        <f>SUM(H13:H19,H21:H25)</f>
        <v>38</v>
      </c>
      <c r="I31" s="41">
        <f>SUM(I13:I19,I21:I25)</f>
        <v>650</v>
      </c>
      <c r="J31" s="41">
        <f t="shared" ref="H31:K31" si="1">SUM(J13:J19,J21:J25)</f>
        <v>331</v>
      </c>
      <c r="K31" s="41">
        <f t="shared" si="1"/>
        <v>319</v>
      </c>
      <c r="L31" s="41">
        <f>SUM(L12,L15,L16+L19+4+L21,L22,L23,L24,L25)</f>
        <v>17</v>
      </c>
      <c r="M31" s="41">
        <f>SUM(M12,M15:M16,M19:M19,M21:M25)</f>
        <v>10</v>
      </c>
      <c r="N31" s="41">
        <f>SUM(N12:N25)</f>
        <v>5</v>
      </c>
      <c r="O31" s="41">
        <f>SUM(O12:O25)</f>
        <v>3</v>
      </c>
      <c r="P31" s="41">
        <f>SUM(P12:P19,P21:P25)</f>
        <v>0</v>
      </c>
      <c r="Q31" s="41">
        <f>SUM(Q12:Q19,Q21:Q25)</f>
        <v>0</v>
      </c>
      <c r="R31" s="60"/>
      <c r="S31" s="31"/>
      <c r="T31" s="29"/>
    </row>
    <row r="32" s="26" customFormat="1" ht="13.5" customHeight="1" spans="1:20">
      <c r="A32" s="41"/>
      <c r="B32" s="45"/>
      <c r="C32" s="56" t="s">
        <v>86</v>
      </c>
      <c r="D32" s="57"/>
      <c r="E32" s="58"/>
      <c r="F32" s="41"/>
      <c r="G32" s="41"/>
      <c r="H32" s="41">
        <f>SUM(H13:H19,H27:H30)</f>
        <v>38</v>
      </c>
      <c r="I32" s="41">
        <f t="shared" ref="H32:J32" si="2">SUM(I13:I19,I27:I30)</f>
        <v>650</v>
      </c>
      <c r="J32" s="41">
        <f t="shared" si="2"/>
        <v>367</v>
      </c>
      <c r="K32" s="41">
        <f>SUM(K13:K19,K27:K29)</f>
        <v>283</v>
      </c>
      <c r="L32" s="41">
        <f>SUM(4,L12,L15,L16,L19:L19,L27:L29)</f>
        <v>13</v>
      </c>
      <c r="M32" s="41">
        <f>SUM(M12,M15:M16,M19:M19,M27:M29)</f>
        <v>10</v>
      </c>
      <c r="N32" s="41">
        <f t="shared" ref="N32:Q32" si="3">SUM(N12,N14:N16,N19:N19,N27:N29)</f>
        <v>7</v>
      </c>
      <c r="O32" s="41">
        <f>SUM(O12,O15:O16,O19:O19,O27:O30)</f>
        <v>7</v>
      </c>
      <c r="P32" s="41">
        <f t="shared" si="3"/>
        <v>0</v>
      </c>
      <c r="Q32" s="41">
        <f t="shared" si="3"/>
        <v>0</v>
      </c>
      <c r="R32" s="60"/>
      <c r="S32" s="31"/>
      <c r="T32" s="29"/>
    </row>
    <row r="33" s="26" customFormat="1" ht="13.5" customHeight="1" spans="1:20">
      <c r="A33" s="42" t="s">
        <v>87</v>
      </c>
      <c r="B33" s="41" t="s">
        <v>88</v>
      </c>
      <c r="C33" s="41">
        <v>1</v>
      </c>
      <c r="D33" s="43" t="s">
        <v>89</v>
      </c>
      <c r="E33" s="44" t="s">
        <v>90</v>
      </c>
      <c r="F33" s="41" t="s">
        <v>33</v>
      </c>
      <c r="G33" s="61"/>
      <c r="H33" s="61">
        <v>3</v>
      </c>
      <c r="I33" s="61">
        <v>48</v>
      </c>
      <c r="J33" s="61">
        <v>40</v>
      </c>
      <c r="K33" s="61">
        <v>8</v>
      </c>
      <c r="L33" s="41">
        <v>3</v>
      </c>
      <c r="M33" s="41"/>
      <c r="N33" s="41"/>
      <c r="O33" s="41"/>
      <c r="P33" s="41"/>
      <c r="Q33" s="61"/>
      <c r="R33" s="60" t="s">
        <v>91</v>
      </c>
      <c r="S33" s="31"/>
      <c r="T33" s="29"/>
    </row>
    <row r="34" s="26" customFormat="1" ht="13.5" customHeight="1" spans="1:20">
      <c r="A34" s="45"/>
      <c r="B34" s="41"/>
      <c r="C34" s="41">
        <v>2</v>
      </c>
      <c r="D34" s="43" t="s">
        <v>92</v>
      </c>
      <c r="E34" s="44" t="s">
        <v>93</v>
      </c>
      <c r="F34" s="41" t="s">
        <v>33</v>
      </c>
      <c r="G34" s="61"/>
      <c r="H34" s="61">
        <v>3</v>
      </c>
      <c r="I34" s="61">
        <v>51</v>
      </c>
      <c r="J34" s="61">
        <v>31</v>
      </c>
      <c r="K34" s="61">
        <v>20</v>
      </c>
      <c r="L34" s="41"/>
      <c r="M34" s="41">
        <v>3</v>
      </c>
      <c r="N34" s="41"/>
      <c r="O34" s="41"/>
      <c r="P34" s="41"/>
      <c r="Q34" s="61"/>
      <c r="R34" s="60" t="s">
        <v>91</v>
      </c>
      <c r="S34" s="31"/>
      <c r="T34" s="29"/>
    </row>
    <row r="35" s="26" customFormat="1" ht="13.5" customHeight="1" spans="1:20">
      <c r="A35" s="45"/>
      <c r="B35" s="41"/>
      <c r="C35" s="41">
        <v>3</v>
      </c>
      <c r="D35" s="43" t="s">
        <v>94</v>
      </c>
      <c r="E35" s="44" t="s">
        <v>95</v>
      </c>
      <c r="F35" s="41" t="s">
        <v>33</v>
      </c>
      <c r="G35" s="61"/>
      <c r="H35" s="61">
        <v>4</v>
      </c>
      <c r="I35" s="61">
        <v>60</v>
      </c>
      <c r="J35" s="61">
        <v>40</v>
      </c>
      <c r="K35" s="61">
        <v>20</v>
      </c>
      <c r="L35" s="41">
        <v>4</v>
      </c>
      <c r="M35" s="41"/>
      <c r="N35" s="41"/>
      <c r="O35" s="41"/>
      <c r="P35" s="41"/>
      <c r="Q35" s="61"/>
      <c r="R35" s="60" t="s">
        <v>91</v>
      </c>
      <c r="S35" s="31"/>
      <c r="T35" s="29"/>
    </row>
    <row r="36" s="26" customFormat="1" ht="13.5" customHeight="1" spans="1:20">
      <c r="A36" s="45"/>
      <c r="B36" s="41"/>
      <c r="C36" s="41">
        <v>4</v>
      </c>
      <c r="D36" s="43" t="s">
        <v>96</v>
      </c>
      <c r="E36" s="44" t="s">
        <v>97</v>
      </c>
      <c r="F36" s="41" t="s">
        <v>33</v>
      </c>
      <c r="G36" s="61"/>
      <c r="H36" s="61">
        <v>2</v>
      </c>
      <c r="I36" s="61">
        <v>34</v>
      </c>
      <c r="J36" s="61">
        <v>20</v>
      </c>
      <c r="K36" s="61">
        <v>14</v>
      </c>
      <c r="L36" s="41"/>
      <c r="M36" s="41"/>
      <c r="N36" s="41">
        <v>2</v>
      </c>
      <c r="O36" s="41"/>
      <c r="P36" s="41"/>
      <c r="Q36" s="61"/>
      <c r="R36" s="60" t="s">
        <v>91</v>
      </c>
      <c r="S36" s="31"/>
      <c r="T36" s="29"/>
    </row>
    <row r="37" s="26" customFormat="1" ht="13.5" customHeight="1" spans="1:20">
      <c r="A37" s="45"/>
      <c r="B37" s="41"/>
      <c r="C37" s="41">
        <v>5</v>
      </c>
      <c r="D37" s="43" t="s">
        <v>98</v>
      </c>
      <c r="E37" s="62" t="s">
        <v>99</v>
      </c>
      <c r="F37" s="63" t="s">
        <v>33</v>
      </c>
      <c r="G37" s="63"/>
      <c r="H37" s="61">
        <v>2</v>
      </c>
      <c r="I37" s="61">
        <v>34</v>
      </c>
      <c r="J37" s="61">
        <v>20</v>
      </c>
      <c r="K37" s="61">
        <v>14</v>
      </c>
      <c r="L37" s="77"/>
      <c r="M37" s="78">
        <v>2</v>
      </c>
      <c r="N37" s="41"/>
      <c r="O37" s="78"/>
      <c r="P37" s="67"/>
      <c r="Q37" s="79"/>
      <c r="R37" s="60" t="s">
        <v>91</v>
      </c>
      <c r="S37" s="31"/>
      <c r="T37" s="29"/>
    </row>
    <row r="38" s="26" customFormat="1" ht="13.5" customHeight="1" spans="1:20">
      <c r="A38" s="45"/>
      <c r="B38" s="41"/>
      <c r="C38" s="41">
        <v>6</v>
      </c>
      <c r="D38" s="43" t="s">
        <v>100</v>
      </c>
      <c r="E38" s="44" t="s">
        <v>101</v>
      </c>
      <c r="F38" s="41" t="s">
        <v>33</v>
      </c>
      <c r="G38" s="41"/>
      <c r="H38" s="61">
        <v>2</v>
      </c>
      <c r="I38" s="61">
        <v>34</v>
      </c>
      <c r="J38" s="61">
        <v>20</v>
      </c>
      <c r="K38" s="61">
        <v>14</v>
      </c>
      <c r="L38" s="41"/>
      <c r="M38" s="41"/>
      <c r="N38" s="41"/>
      <c r="O38" s="41">
        <v>2</v>
      </c>
      <c r="P38" s="41"/>
      <c r="Q38" s="61"/>
      <c r="R38" s="60" t="s">
        <v>91</v>
      </c>
      <c r="S38" s="31"/>
      <c r="T38" s="29"/>
    </row>
    <row r="39" s="26" customFormat="1" ht="13.5" customHeight="1" spans="1:20">
      <c r="A39" s="45"/>
      <c r="B39" s="41"/>
      <c r="C39" s="56" t="s">
        <v>44</v>
      </c>
      <c r="D39" s="57"/>
      <c r="E39" s="58"/>
      <c r="F39" s="41"/>
      <c r="G39" s="61"/>
      <c r="H39" s="41">
        <f>SUM(H33:H38)</f>
        <v>16</v>
      </c>
      <c r="I39" s="41">
        <f>SUM(I33:I38)</f>
        <v>261</v>
      </c>
      <c r="J39" s="41">
        <f t="shared" ref="I39:Q39" si="4">SUM(J33:J38)</f>
        <v>171</v>
      </c>
      <c r="K39" s="41">
        <f t="shared" si="4"/>
        <v>90</v>
      </c>
      <c r="L39" s="41">
        <f t="shared" si="4"/>
        <v>7</v>
      </c>
      <c r="M39" s="41">
        <f t="shared" si="4"/>
        <v>5</v>
      </c>
      <c r="N39" s="41">
        <f t="shared" si="4"/>
        <v>2</v>
      </c>
      <c r="O39" s="41">
        <f t="shared" si="4"/>
        <v>2</v>
      </c>
      <c r="P39" s="41">
        <f t="shared" si="4"/>
        <v>0</v>
      </c>
      <c r="Q39" s="41">
        <f t="shared" si="4"/>
        <v>0</v>
      </c>
      <c r="R39" s="60"/>
      <c r="S39" s="31"/>
      <c r="T39" s="29"/>
    </row>
    <row r="40" s="26" customFormat="1" ht="13.5" customHeight="1" spans="1:20">
      <c r="A40" s="45"/>
      <c r="B40" s="41" t="s">
        <v>102</v>
      </c>
      <c r="C40" s="41">
        <v>1</v>
      </c>
      <c r="D40" s="43" t="s">
        <v>103</v>
      </c>
      <c r="E40" s="62" t="s">
        <v>104</v>
      </c>
      <c r="F40" s="41" t="s">
        <v>33</v>
      </c>
      <c r="G40" s="61"/>
      <c r="H40" s="41">
        <v>4</v>
      </c>
      <c r="I40" s="61">
        <v>68</v>
      </c>
      <c r="J40" s="61">
        <v>40</v>
      </c>
      <c r="K40" s="61">
        <v>28</v>
      </c>
      <c r="L40" s="41"/>
      <c r="M40" s="41"/>
      <c r="N40" s="41"/>
      <c r="O40" s="41">
        <v>4</v>
      </c>
      <c r="P40" s="41"/>
      <c r="Q40" s="61"/>
      <c r="R40" s="60" t="s">
        <v>91</v>
      </c>
      <c r="S40" s="31"/>
      <c r="T40" s="29"/>
    </row>
    <row r="41" s="26" customFormat="1" ht="13.5" customHeight="1" spans="1:20">
      <c r="A41" s="45"/>
      <c r="B41" s="41"/>
      <c r="C41" s="41">
        <v>2</v>
      </c>
      <c r="D41" s="43" t="s">
        <v>105</v>
      </c>
      <c r="E41" s="62" t="s">
        <v>106</v>
      </c>
      <c r="F41" s="63" t="s">
        <v>33</v>
      </c>
      <c r="G41" s="64"/>
      <c r="H41" s="61">
        <v>3</v>
      </c>
      <c r="I41" s="61">
        <v>51</v>
      </c>
      <c r="J41" s="61">
        <v>36</v>
      </c>
      <c r="K41" s="61">
        <v>15</v>
      </c>
      <c r="L41" s="67"/>
      <c r="M41" s="67">
        <v>3</v>
      </c>
      <c r="N41" s="67"/>
      <c r="O41" s="67"/>
      <c r="P41" s="67"/>
      <c r="Q41" s="79"/>
      <c r="R41" s="60" t="s">
        <v>91</v>
      </c>
      <c r="S41" s="31"/>
      <c r="T41" s="29"/>
    </row>
    <row r="42" s="26" customFormat="1" ht="13.5" customHeight="1" spans="1:20">
      <c r="A42" s="45"/>
      <c r="B42" s="41"/>
      <c r="C42" s="41">
        <v>3</v>
      </c>
      <c r="D42" s="43" t="s">
        <v>107</v>
      </c>
      <c r="E42" s="62" t="s">
        <v>108</v>
      </c>
      <c r="F42" s="41" t="s">
        <v>33</v>
      </c>
      <c r="G42" s="65"/>
      <c r="H42" s="61">
        <v>4</v>
      </c>
      <c r="I42" s="61">
        <v>68</v>
      </c>
      <c r="J42" s="61">
        <v>40</v>
      </c>
      <c r="K42" s="61">
        <v>28</v>
      </c>
      <c r="L42" s="41"/>
      <c r="M42" s="41"/>
      <c r="N42" s="41"/>
      <c r="O42" s="41">
        <v>4</v>
      </c>
      <c r="P42" s="41"/>
      <c r="Q42" s="61"/>
      <c r="R42" s="60" t="s">
        <v>91</v>
      </c>
      <c r="S42" s="31"/>
      <c r="T42" s="29"/>
    </row>
    <row r="43" s="26" customFormat="1" ht="13.5" customHeight="1" spans="1:20">
      <c r="A43" s="45"/>
      <c r="B43" s="41"/>
      <c r="C43" s="41">
        <v>4</v>
      </c>
      <c r="D43" s="43" t="s">
        <v>109</v>
      </c>
      <c r="E43" s="44" t="s">
        <v>110</v>
      </c>
      <c r="F43" s="41" t="s">
        <v>33</v>
      </c>
      <c r="G43" s="61"/>
      <c r="H43" s="61">
        <v>4</v>
      </c>
      <c r="I43" s="61">
        <v>68</v>
      </c>
      <c r="J43" s="61">
        <v>40</v>
      </c>
      <c r="K43" s="61">
        <v>28</v>
      </c>
      <c r="L43" s="41"/>
      <c r="M43" s="41"/>
      <c r="N43" s="41">
        <v>4</v>
      </c>
      <c r="O43" s="41"/>
      <c r="P43" s="41"/>
      <c r="Q43" s="61"/>
      <c r="R43" s="60" t="s">
        <v>91</v>
      </c>
      <c r="S43" s="31"/>
      <c r="T43" s="29"/>
    </row>
    <row r="44" s="26" customFormat="1" ht="13.5" customHeight="1" spans="1:20">
      <c r="A44" s="45"/>
      <c r="B44" s="41"/>
      <c r="C44" s="41">
        <v>5</v>
      </c>
      <c r="D44" s="43" t="s">
        <v>111</v>
      </c>
      <c r="E44" s="44" t="s">
        <v>112</v>
      </c>
      <c r="F44" s="41" t="s">
        <v>33</v>
      </c>
      <c r="G44" s="61"/>
      <c r="H44" s="61">
        <v>3</v>
      </c>
      <c r="I44" s="61">
        <v>51</v>
      </c>
      <c r="J44" s="61">
        <v>36</v>
      </c>
      <c r="K44" s="61">
        <v>15</v>
      </c>
      <c r="L44" s="41"/>
      <c r="M44" s="41">
        <v>3</v>
      </c>
      <c r="N44" s="41"/>
      <c r="O44" s="41"/>
      <c r="P44" s="41"/>
      <c r="Q44" s="61"/>
      <c r="R44" s="60" t="s">
        <v>91</v>
      </c>
      <c r="S44" s="31"/>
      <c r="T44" s="29"/>
    </row>
    <row r="45" s="26" customFormat="1" ht="13.5" customHeight="1" spans="1:20">
      <c r="A45" s="45"/>
      <c r="B45" s="41"/>
      <c r="C45" s="41">
        <v>6</v>
      </c>
      <c r="D45" s="43" t="s">
        <v>113</v>
      </c>
      <c r="E45" s="44" t="s">
        <v>114</v>
      </c>
      <c r="F45" s="41" t="s">
        <v>33</v>
      </c>
      <c r="G45" s="61"/>
      <c r="H45" s="61">
        <v>3</v>
      </c>
      <c r="I45" s="61">
        <v>51</v>
      </c>
      <c r="J45" s="61">
        <v>36</v>
      </c>
      <c r="K45" s="61">
        <v>15</v>
      </c>
      <c r="L45" s="41"/>
      <c r="M45" s="41"/>
      <c r="N45" s="41">
        <v>3</v>
      </c>
      <c r="O45" s="41"/>
      <c r="P45" s="41"/>
      <c r="Q45" s="61"/>
      <c r="R45" s="60" t="s">
        <v>91</v>
      </c>
      <c r="S45" s="31"/>
      <c r="T45" s="29"/>
    </row>
    <row r="46" s="26" customFormat="1" ht="13.5" customHeight="1" spans="1:20">
      <c r="A46" s="45"/>
      <c r="B46" s="41"/>
      <c r="C46" s="41">
        <v>7</v>
      </c>
      <c r="D46" s="43" t="s">
        <v>115</v>
      </c>
      <c r="E46" s="44" t="s">
        <v>116</v>
      </c>
      <c r="F46" s="41" t="s">
        <v>33</v>
      </c>
      <c r="G46" s="61"/>
      <c r="H46" s="61">
        <v>3</v>
      </c>
      <c r="I46" s="79">
        <v>51</v>
      </c>
      <c r="J46" s="79">
        <v>30</v>
      </c>
      <c r="K46" s="79">
        <v>21</v>
      </c>
      <c r="L46" s="41"/>
      <c r="M46" s="41"/>
      <c r="N46" s="41">
        <v>3</v>
      </c>
      <c r="O46" s="41"/>
      <c r="P46" s="41"/>
      <c r="Q46" s="61"/>
      <c r="R46" s="60" t="s">
        <v>91</v>
      </c>
      <c r="S46" s="31"/>
      <c r="T46" s="29"/>
    </row>
    <row r="47" s="26" customFormat="1" ht="13.5" customHeight="1" spans="1:20">
      <c r="A47" s="45"/>
      <c r="B47" s="41"/>
      <c r="C47" s="56" t="s">
        <v>44</v>
      </c>
      <c r="D47" s="57"/>
      <c r="E47" s="58"/>
      <c r="F47" s="41"/>
      <c r="G47" s="61"/>
      <c r="H47" s="41">
        <f>SUM(H40:H46)</f>
        <v>24</v>
      </c>
      <c r="I47" s="41">
        <f>SUM(I40:I46)</f>
        <v>408</v>
      </c>
      <c r="J47" s="41">
        <f t="shared" ref="I47:Q47" si="5">SUM(J40:J46)</f>
        <v>258</v>
      </c>
      <c r="K47" s="41">
        <f t="shared" si="5"/>
        <v>150</v>
      </c>
      <c r="L47" s="41">
        <f t="shared" si="5"/>
        <v>0</v>
      </c>
      <c r="M47" s="41">
        <f t="shared" si="5"/>
        <v>6</v>
      </c>
      <c r="N47" s="41">
        <f t="shared" si="5"/>
        <v>10</v>
      </c>
      <c r="O47" s="41">
        <f t="shared" si="5"/>
        <v>8</v>
      </c>
      <c r="P47" s="41">
        <f t="shared" si="5"/>
        <v>0</v>
      </c>
      <c r="Q47" s="41">
        <f t="shared" si="5"/>
        <v>0</v>
      </c>
      <c r="R47" s="60"/>
      <c r="S47" s="31"/>
      <c r="T47" s="29"/>
    </row>
    <row r="48" s="26" customFormat="1" ht="13.5" customHeight="1" spans="1:20">
      <c r="A48" s="45"/>
      <c r="B48" s="42" t="s">
        <v>117</v>
      </c>
      <c r="C48" s="41">
        <v>1</v>
      </c>
      <c r="D48" s="43" t="s">
        <v>118</v>
      </c>
      <c r="E48" s="62" t="s">
        <v>119</v>
      </c>
      <c r="F48" s="66"/>
      <c r="G48" s="41" t="s">
        <v>33</v>
      </c>
      <c r="H48" s="67">
        <v>1</v>
      </c>
      <c r="I48" s="67">
        <v>24</v>
      </c>
      <c r="J48" s="67">
        <v>0</v>
      </c>
      <c r="K48" s="67">
        <v>24</v>
      </c>
      <c r="L48" s="41"/>
      <c r="M48" s="41" t="s">
        <v>120</v>
      </c>
      <c r="N48" s="41"/>
      <c r="O48" s="41"/>
      <c r="P48" s="41"/>
      <c r="Q48" s="41"/>
      <c r="R48" s="60" t="s">
        <v>91</v>
      </c>
      <c r="S48" s="31"/>
      <c r="T48" s="29"/>
    </row>
    <row r="49" s="26" customFormat="1" ht="13.5" customHeight="1" spans="1:20">
      <c r="A49" s="45"/>
      <c r="B49" s="45"/>
      <c r="C49" s="41">
        <v>2</v>
      </c>
      <c r="D49" s="43" t="s">
        <v>121</v>
      </c>
      <c r="E49" s="62" t="s">
        <v>122</v>
      </c>
      <c r="F49" s="65"/>
      <c r="G49" s="41" t="s">
        <v>33</v>
      </c>
      <c r="H49" s="67">
        <v>1</v>
      </c>
      <c r="I49" s="67">
        <v>24</v>
      </c>
      <c r="J49" s="67">
        <v>0</v>
      </c>
      <c r="K49" s="67">
        <v>24</v>
      </c>
      <c r="L49" s="41"/>
      <c r="M49" s="41"/>
      <c r="N49" s="41"/>
      <c r="O49" s="41" t="s">
        <v>120</v>
      </c>
      <c r="P49" s="41"/>
      <c r="Q49" s="41"/>
      <c r="R49" s="60" t="s">
        <v>91</v>
      </c>
      <c r="S49" s="31"/>
      <c r="T49" s="29"/>
    </row>
    <row r="50" s="26" customFormat="1" ht="13.5" customHeight="1" spans="1:20">
      <c r="A50" s="45"/>
      <c r="B50" s="45"/>
      <c r="C50" s="41">
        <v>3</v>
      </c>
      <c r="D50" s="43" t="s">
        <v>123</v>
      </c>
      <c r="E50" s="62" t="s">
        <v>124</v>
      </c>
      <c r="F50" s="65"/>
      <c r="G50" s="41" t="s">
        <v>33</v>
      </c>
      <c r="H50" s="67">
        <v>1</v>
      </c>
      <c r="I50" s="67">
        <v>24</v>
      </c>
      <c r="J50" s="67">
        <v>0</v>
      </c>
      <c r="K50" s="67">
        <v>24</v>
      </c>
      <c r="L50" s="41"/>
      <c r="M50" s="41"/>
      <c r="N50" s="41" t="s">
        <v>120</v>
      </c>
      <c r="O50" s="41"/>
      <c r="P50" s="41"/>
      <c r="Q50" s="41"/>
      <c r="R50" s="60" t="s">
        <v>91</v>
      </c>
      <c r="S50" s="31"/>
      <c r="T50" s="29"/>
    </row>
    <row r="51" s="26" customFormat="1" ht="13.5" customHeight="1" spans="1:20">
      <c r="A51" s="45"/>
      <c r="B51" s="45"/>
      <c r="C51" s="41">
        <v>4</v>
      </c>
      <c r="D51" s="43" t="s">
        <v>125</v>
      </c>
      <c r="E51" s="68" t="s">
        <v>126</v>
      </c>
      <c r="F51" s="41"/>
      <c r="G51" s="41" t="s">
        <v>33</v>
      </c>
      <c r="H51" s="41">
        <v>4</v>
      </c>
      <c r="I51" s="67">
        <v>96</v>
      </c>
      <c r="J51" s="67">
        <v>0</v>
      </c>
      <c r="K51" s="67">
        <v>96</v>
      </c>
      <c r="L51" s="41"/>
      <c r="M51" s="41"/>
      <c r="N51" s="41"/>
      <c r="O51" s="41"/>
      <c r="P51" s="67" t="s">
        <v>127</v>
      </c>
      <c r="Q51" s="41"/>
      <c r="R51" s="60" t="s">
        <v>91</v>
      </c>
      <c r="S51" s="31"/>
      <c r="T51" s="29"/>
    </row>
    <row r="52" s="26" customFormat="1" ht="13.5" customHeight="1" spans="1:20">
      <c r="A52" s="45"/>
      <c r="B52" s="45"/>
      <c r="C52" s="41">
        <v>5</v>
      </c>
      <c r="D52" s="43" t="s">
        <v>128</v>
      </c>
      <c r="E52" s="68" t="s">
        <v>129</v>
      </c>
      <c r="F52" s="69"/>
      <c r="G52" s="41" t="s">
        <v>33</v>
      </c>
      <c r="H52" s="67">
        <v>28</v>
      </c>
      <c r="I52" s="67">
        <v>672</v>
      </c>
      <c r="J52" s="67">
        <v>0</v>
      </c>
      <c r="K52" s="67">
        <v>672</v>
      </c>
      <c r="L52" s="67"/>
      <c r="M52" s="80"/>
      <c r="N52" s="67"/>
      <c r="O52" s="67"/>
      <c r="P52" s="67" t="s">
        <v>130</v>
      </c>
      <c r="Q52" s="67" t="s">
        <v>130</v>
      </c>
      <c r="R52" s="60" t="s">
        <v>91</v>
      </c>
      <c r="S52" s="31"/>
      <c r="T52" s="29"/>
    </row>
    <row r="53" s="26" customFormat="1" ht="13.5" customHeight="1" spans="1:20">
      <c r="A53" s="45"/>
      <c r="B53" s="51"/>
      <c r="C53" s="56" t="s">
        <v>44</v>
      </c>
      <c r="D53" s="57"/>
      <c r="E53" s="58"/>
      <c r="F53" s="65"/>
      <c r="G53" s="65"/>
      <c r="H53" s="41">
        <f>SUM(H48:H52)</f>
        <v>35</v>
      </c>
      <c r="I53" s="41">
        <f>SUM(I48:I52)</f>
        <v>840</v>
      </c>
      <c r="J53" s="41">
        <f t="shared" ref="I53:Q53" si="6">SUM(J48:J52)</f>
        <v>0</v>
      </c>
      <c r="K53" s="41">
        <f t="shared" si="6"/>
        <v>840</v>
      </c>
      <c r="L53" s="41">
        <f t="shared" si="6"/>
        <v>0</v>
      </c>
      <c r="M53" s="41">
        <f t="shared" si="6"/>
        <v>0</v>
      </c>
      <c r="N53" s="41">
        <f t="shared" si="6"/>
        <v>0</v>
      </c>
      <c r="O53" s="41">
        <f t="shared" si="6"/>
        <v>0</v>
      </c>
      <c r="P53" s="41">
        <f t="shared" si="6"/>
        <v>0</v>
      </c>
      <c r="Q53" s="41">
        <f t="shared" si="6"/>
        <v>0</v>
      </c>
      <c r="R53" s="60"/>
      <c r="S53" s="31"/>
      <c r="T53" s="29"/>
    </row>
    <row r="54" s="26" customFormat="1" ht="13.5" customHeight="1" spans="1:20">
      <c r="A54" s="65" t="s">
        <v>131</v>
      </c>
      <c r="B54" s="70" t="s">
        <v>132</v>
      </c>
      <c r="C54" s="41">
        <v>1</v>
      </c>
      <c r="D54" s="43" t="s">
        <v>133</v>
      </c>
      <c r="E54" s="44" t="s">
        <v>134</v>
      </c>
      <c r="F54" s="66"/>
      <c r="G54" s="41" t="s">
        <v>33</v>
      </c>
      <c r="H54" s="41">
        <v>1</v>
      </c>
      <c r="I54" s="41">
        <v>18</v>
      </c>
      <c r="J54" s="41">
        <v>16</v>
      </c>
      <c r="K54" s="41">
        <v>2</v>
      </c>
      <c r="L54" s="41">
        <v>2</v>
      </c>
      <c r="M54" s="41"/>
      <c r="N54" s="41"/>
      <c r="O54" s="41"/>
      <c r="P54" s="41"/>
      <c r="Q54" s="41"/>
      <c r="R54" s="60" t="s">
        <v>135</v>
      </c>
      <c r="S54" s="31"/>
      <c r="T54" s="29"/>
    </row>
    <row r="55" s="26" customFormat="1" ht="13.5" customHeight="1" spans="1:20">
      <c r="A55" s="65"/>
      <c r="B55" s="71"/>
      <c r="C55" s="41">
        <v>2</v>
      </c>
      <c r="D55" s="43" t="s">
        <v>136</v>
      </c>
      <c r="E55" s="44" t="s">
        <v>137</v>
      </c>
      <c r="F55" s="66"/>
      <c r="G55" s="41" t="s">
        <v>33</v>
      </c>
      <c r="H55" s="41">
        <v>1</v>
      </c>
      <c r="I55" s="41">
        <v>20</v>
      </c>
      <c r="J55" s="41">
        <v>16</v>
      </c>
      <c r="K55" s="41">
        <v>4</v>
      </c>
      <c r="L55" s="41"/>
      <c r="M55" s="41"/>
      <c r="N55" s="41"/>
      <c r="O55" s="41">
        <v>2</v>
      </c>
      <c r="P55" s="41"/>
      <c r="Q55" s="41"/>
      <c r="R55" s="60" t="s">
        <v>135</v>
      </c>
      <c r="S55" s="31"/>
      <c r="T55" s="29"/>
    </row>
    <row r="56" s="26" customFormat="1" ht="13.5" customHeight="1" spans="1:20">
      <c r="A56" s="65"/>
      <c r="B56" s="71"/>
      <c r="C56" s="41">
        <v>3</v>
      </c>
      <c r="D56" s="43" t="s">
        <v>138</v>
      </c>
      <c r="E56" s="72" t="s">
        <v>139</v>
      </c>
      <c r="F56" s="63"/>
      <c r="G56" s="41" t="s">
        <v>33</v>
      </c>
      <c r="H56" s="61">
        <v>2</v>
      </c>
      <c r="I56" s="61">
        <v>34</v>
      </c>
      <c r="J56" s="61">
        <v>20</v>
      </c>
      <c r="K56" s="61">
        <v>14</v>
      </c>
      <c r="L56" s="41"/>
      <c r="M56" s="41"/>
      <c r="N56" s="41"/>
      <c r="O56" s="66">
        <v>2</v>
      </c>
      <c r="P56" s="41"/>
      <c r="Q56" s="41"/>
      <c r="R56" s="60" t="s">
        <v>91</v>
      </c>
      <c r="S56" s="31"/>
      <c r="T56" s="29"/>
    </row>
    <row r="57" s="26" customFormat="1" ht="13.5" customHeight="1" spans="1:20">
      <c r="A57" s="65"/>
      <c r="B57" s="71"/>
      <c r="C57" s="41">
        <v>4</v>
      </c>
      <c r="D57" s="43" t="s">
        <v>140</v>
      </c>
      <c r="E57" s="44" t="s">
        <v>141</v>
      </c>
      <c r="F57" s="66"/>
      <c r="G57" s="73" t="s">
        <v>33</v>
      </c>
      <c r="H57" s="41">
        <v>2</v>
      </c>
      <c r="I57" s="41">
        <v>34</v>
      </c>
      <c r="J57" s="41">
        <v>20</v>
      </c>
      <c r="K57" s="41">
        <v>14</v>
      </c>
      <c r="L57" s="41"/>
      <c r="M57" s="41"/>
      <c r="N57" s="41"/>
      <c r="O57" s="66">
        <v>2</v>
      </c>
      <c r="P57" s="41"/>
      <c r="Q57" s="41"/>
      <c r="R57" s="60" t="s">
        <v>91</v>
      </c>
      <c r="S57" s="31"/>
      <c r="T57" s="29"/>
    </row>
    <row r="58" s="26" customFormat="1" ht="13.5" customHeight="1" spans="1:20">
      <c r="A58" s="65"/>
      <c r="B58" s="71"/>
      <c r="C58" s="41">
        <v>5</v>
      </c>
      <c r="D58" s="43" t="s">
        <v>142</v>
      </c>
      <c r="E58" s="44" t="s">
        <v>143</v>
      </c>
      <c r="F58" s="66"/>
      <c r="G58" s="73" t="s">
        <v>33</v>
      </c>
      <c r="H58" s="41">
        <v>2</v>
      </c>
      <c r="I58" s="41">
        <v>34</v>
      </c>
      <c r="J58" s="41">
        <v>20</v>
      </c>
      <c r="K58" s="41">
        <v>14</v>
      </c>
      <c r="L58" s="41"/>
      <c r="M58" s="41"/>
      <c r="N58" s="41">
        <v>2</v>
      </c>
      <c r="O58" s="66"/>
      <c r="P58" s="41"/>
      <c r="Q58" s="41"/>
      <c r="R58" s="60" t="s">
        <v>91</v>
      </c>
      <c r="S58" s="31"/>
      <c r="T58" s="29"/>
    </row>
    <row r="59" s="26" customFormat="1" ht="13.5" customHeight="1" spans="1:20">
      <c r="A59" s="65"/>
      <c r="B59" s="71"/>
      <c r="C59" s="41">
        <v>6</v>
      </c>
      <c r="D59" s="43" t="s">
        <v>144</v>
      </c>
      <c r="E59" s="44" t="s">
        <v>145</v>
      </c>
      <c r="F59" s="41"/>
      <c r="G59" s="41" t="s">
        <v>33</v>
      </c>
      <c r="H59" s="61">
        <v>2</v>
      </c>
      <c r="I59" s="61">
        <v>34</v>
      </c>
      <c r="J59" s="61">
        <v>20</v>
      </c>
      <c r="K59" s="61">
        <v>14</v>
      </c>
      <c r="L59" s="41">
        <v>2</v>
      </c>
      <c r="M59" s="41"/>
      <c r="N59" s="41"/>
      <c r="O59" s="41"/>
      <c r="P59" s="41"/>
      <c r="Q59" s="61"/>
      <c r="R59" s="60" t="s">
        <v>91</v>
      </c>
      <c r="S59" s="31"/>
      <c r="T59" s="29"/>
    </row>
    <row r="60" s="26" customFormat="1" ht="13.5" customHeight="1" spans="1:20">
      <c r="A60" s="65"/>
      <c r="B60" s="71"/>
      <c r="C60" s="41">
        <v>7</v>
      </c>
      <c r="D60" s="43" t="s">
        <v>146</v>
      </c>
      <c r="E60" s="44" t="s">
        <v>147</v>
      </c>
      <c r="F60" s="41"/>
      <c r="G60" s="41" t="s">
        <v>33</v>
      </c>
      <c r="H60" s="61">
        <v>2</v>
      </c>
      <c r="I60" s="61">
        <v>34</v>
      </c>
      <c r="J60" s="61">
        <v>20</v>
      </c>
      <c r="K60" s="61">
        <v>14</v>
      </c>
      <c r="L60" s="41"/>
      <c r="M60" s="41"/>
      <c r="N60" s="41">
        <v>2</v>
      </c>
      <c r="O60" s="46"/>
      <c r="P60" s="41"/>
      <c r="Q60" s="41"/>
      <c r="R60" s="60" t="s">
        <v>91</v>
      </c>
      <c r="S60" s="31"/>
      <c r="T60" s="29"/>
    </row>
    <row r="61" spans="1:18">
      <c r="A61" s="65"/>
      <c r="B61" s="71"/>
      <c r="C61" s="41">
        <v>8</v>
      </c>
      <c r="D61" s="41"/>
      <c r="E61" s="44" t="s">
        <v>148</v>
      </c>
      <c r="F61" s="66"/>
      <c r="G61" s="41" t="s">
        <v>33</v>
      </c>
      <c r="H61" s="41">
        <v>4</v>
      </c>
      <c r="I61" s="41">
        <v>72</v>
      </c>
      <c r="J61" s="41">
        <v>72</v>
      </c>
      <c r="K61" s="41">
        <v>0</v>
      </c>
      <c r="L61" s="41"/>
      <c r="M61" s="41"/>
      <c r="N61" s="41"/>
      <c r="O61" s="46"/>
      <c r="P61" s="41"/>
      <c r="Q61" s="41"/>
      <c r="R61" s="60" t="s">
        <v>149</v>
      </c>
    </row>
    <row r="62" ht="13.5" customHeight="1" spans="1:18">
      <c r="A62" s="65"/>
      <c r="B62" s="71"/>
      <c r="C62" s="41">
        <v>9</v>
      </c>
      <c r="D62" s="41"/>
      <c r="E62" s="44" t="s">
        <v>150</v>
      </c>
      <c r="F62" s="41"/>
      <c r="G62" s="41" t="s">
        <v>33</v>
      </c>
      <c r="H62" s="41">
        <v>1</v>
      </c>
      <c r="I62" s="41">
        <v>18</v>
      </c>
      <c r="J62" s="41">
        <v>18</v>
      </c>
      <c r="K62" s="41">
        <v>0</v>
      </c>
      <c r="L62" s="46"/>
      <c r="M62" s="41"/>
      <c r="N62" s="41"/>
      <c r="O62" s="41"/>
      <c r="P62" s="41"/>
      <c r="Q62" s="41"/>
      <c r="R62" s="60" t="s">
        <v>55</v>
      </c>
    </row>
    <row r="63" ht="13.5" customHeight="1" spans="1:18">
      <c r="A63" s="65"/>
      <c r="B63" s="71"/>
      <c r="C63" s="41">
        <v>10</v>
      </c>
      <c r="D63" s="41"/>
      <c r="E63" s="44" t="s">
        <v>151</v>
      </c>
      <c r="F63" s="41"/>
      <c r="G63" s="41" t="s">
        <v>33</v>
      </c>
      <c r="H63" s="41">
        <v>1</v>
      </c>
      <c r="I63" s="41">
        <v>18</v>
      </c>
      <c r="J63" s="41">
        <v>18</v>
      </c>
      <c r="K63" s="41">
        <v>0</v>
      </c>
      <c r="L63" s="46"/>
      <c r="M63" s="41"/>
      <c r="N63" s="41"/>
      <c r="O63" s="41"/>
      <c r="P63" s="41"/>
      <c r="Q63" s="41"/>
      <c r="R63" s="60" t="s">
        <v>55</v>
      </c>
    </row>
    <row r="64" ht="13.5" customHeight="1" spans="1:18">
      <c r="A64" s="65"/>
      <c r="B64" s="71"/>
      <c r="C64" s="41">
        <v>11</v>
      </c>
      <c r="D64" s="41"/>
      <c r="E64" s="44" t="s">
        <v>152</v>
      </c>
      <c r="F64" s="41"/>
      <c r="G64" s="41" t="s">
        <v>33</v>
      </c>
      <c r="H64" s="41">
        <v>1</v>
      </c>
      <c r="I64" s="41">
        <v>18</v>
      </c>
      <c r="J64" s="41">
        <v>18</v>
      </c>
      <c r="K64" s="41">
        <v>0</v>
      </c>
      <c r="L64" s="46"/>
      <c r="M64" s="41"/>
      <c r="N64" s="41"/>
      <c r="O64" s="41"/>
      <c r="P64" s="41"/>
      <c r="Q64" s="41"/>
      <c r="R64" s="60" t="s">
        <v>55</v>
      </c>
    </row>
    <row r="65" ht="13.5" customHeight="1" spans="1:18">
      <c r="A65" s="65"/>
      <c r="B65" s="71"/>
      <c r="C65" s="41">
        <v>12</v>
      </c>
      <c r="D65" s="41"/>
      <c r="E65" s="44" t="s">
        <v>153</v>
      </c>
      <c r="F65" s="41"/>
      <c r="G65" s="41" t="s">
        <v>33</v>
      </c>
      <c r="H65" s="41">
        <v>1</v>
      </c>
      <c r="I65" s="41">
        <v>18</v>
      </c>
      <c r="J65" s="41">
        <v>18</v>
      </c>
      <c r="K65" s="41">
        <v>0</v>
      </c>
      <c r="L65" s="46"/>
      <c r="M65" s="41"/>
      <c r="N65" s="41"/>
      <c r="O65" s="41"/>
      <c r="P65" s="41"/>
      <c r="Q65" s="41"/>
      <c r="R65" s="60" t="s">
        <v>55</v>
      </c>
    </row>
    <row r="66" ht="13.5" customHeight="1" spans="1:18">
      <c r="A66" s="65"/>
      <c r="B66" s="71"/>
      <c r="C66" s="41">
        <v>13</v>
      </c>
      <c r="D66" s="41"/>
      <c r="E66" s="44" t="s">
        <v>154</v>
      </c>
      <c r="F66" s="41"/>
      <c r="G66" s="41" t="s">
        <v>33</v>
      </c>
      <c r="H66" s="41">
        <v>1</v>
      </c>
      <c r="I66" s="41">
        <v>18</v>
      </c>
      <c r="J66" s="41">
        <v>18</v>
      </c>
      <c r="K66" s="41">
        <v>0</v>
      </c>
      <c r="L66" s="46"/>
      <c r="M66" s="41"/>
      <c r="N66" s="41"/>
      <c r="O66" s="41"/>
      <c r="P66" s="41"/>
      <c r="Q66" s="41"/>
      <c r="R66" s="60" t="s">
        <v>55</v>
      </c>
    </row>
    <row r="67" ht="13.5" customHeight="1" spans="1:18">
      <c r="A67" s="65"/>
      <c r="B67" s="71"/>
      <c r="C67" s="41">
        <v>14</v>
      </c>
      <c r="D67" s="41"/>
      <c r="E67" s="44" t="s">
        <v>155</v>
      </c>
      <c r="F67" s="66"/>
      <c r="G67" s="41" t="s">
        <v>33</v>
      </c>
      <c r="H67" s="41">
        <v>4</v>
      </c>
      <c r="I67" s="41">
        <v>72</v>
      </c>
      <c r="J67" s="41">
        <v>0</v>
      </c>
      <c r="K67" s="41">
        <v>72</v>
      </c>
      <c r="L67" s="41"/>
      <c r="M67" s="41"/>
      <c r="N67" s="41"/>
      <c r="O67" s="41"/>
      <c r="P67" s="46"/>
      <c r="Q67" s="41" t="s">
        <v>127</v>
      </c>
      <c r="R67" s="60"/>
    </row>
    <row r="68" s="26" customFormat="1" ht="13.5" customHeight="1" spans="1:20">
      <c r="A68" s="65"/>
      <c r="B68" s="71"/>
      <c r="C68" s="56" t="s">
        <v>85</v>
      </c>
      <c r="D68" s="57"/>
      <c r="E68" s="58"/>
      <c r="F68" s="66"/>
      <c r="G68" s="41"/>
      <c r="H68" s="41">
        <f>SUM(H54:H67)</f>
        <v>25</v>
      </c>
      <c r="I68" s="41">
        <f>SUM(I54:I67)</f>
        <v>442</v>
      </c>
      <c r="J68" s="41">
        <f>SUM(J54:J67)</f>
        <v>294</v>
      </c>
      <c r="K68" s="41">
        <f>SUM(K54:K67)</f>
        <v>148</v>
      </c>
      <c r="L68" s="41">
        <f t="shared" ref="L68:Q68" si="7">SUM(L54:L67)</f>
        <v>4</v>
      </c>
      <c r="M68" s="41">
        <f t="shared" si="7"/>
        <v>0</v>
      </c>
      <c r="N68" s="41">
        <f t="shared" si="7"/>
        <v>4</v>
      </c>
      <c r="O68" s="41">
        <f t="shared" si="7"/>
        <v>6</v>
      </c>
      <c r="P68" s="41">
        <f t="shared" si="7"/>
        <v>0</v>
      </c>
      <c r="Q68" s="41">
        <f t="shared" si="7"/>
        <v>0</v>
      </c>
      <c r="R68" s="60"/>
      <c r="S68" s="31"/>
      <c r="T68" s="29"/>
    </row>
    <row r="69" s="26" customFormat="1" ht="13.5" customHeight="1" spans="1:20">
      <c r="A69" s="65"/>
      <c r="B69" s="52"/>
      <c r="C69" s="56" t="s">
        <v>86</v>
      </c>
      <c r="D69" s="57"/>
      <c r="E69" s="58"/>
      <c r="F69" s="66"/>
      <c r="G69" s="41"/>
      <c r="H69" s="41">
        <f>SUM(H54:H60,H61:H67)</f>
        <v>25</v>
      </c>
      <c r="I69" s="41">
        <f>SUM(I54:I60,I61:I67)</f>
        <v>442</v>
      </c>
      <c r="J69" s="41">
        <f>SUM(J54:J60,J61:J67)</f>
        <v>294</v>
      </c>
      <c r="K69" s="41">
        <f>SUM(K54:K60,K61:K67)</f>
        <v>148</v>
      </c>
      <c r="L69" s="41">
        <f>SUM(L54:L58,L61:L67)</f>
        <v>2</v>
      </c>
      <c r="M69" s="41">
        <f>SUM(M54:M58,M61:M67)</f>
        <v>0</v>
      </c>
      <c r="N69" s="41">
        <f>SUM(N54:N60,N61:N67)</f>
        <v>4</v>
      </c>
      <c r="O69" s="41">
        <f>SUM(O54:O58,O61:O67)</f>
        <v>6</v>
      </c>
      <c r="P69" s="41">
        <f>SUM(P54:P58,P61:P67)</f>
        <v>0</v>
      </c>
      <c r="Q69" s="41">
        <f>SUM(Q54:Q58,Q61:Q67)</f>
        <v>0</v>
      </c>
      <c r="R69" s="60"/>
      <c r="S69" s="31"/>
      <c r="T69" s="29"/>
    </row>
    <row r="70" ht="13.5" customHeight="1" spans="1:18">
      <c r="A70" s="41" t="s">
        <v>156</v>
      </c>
      <c r="B70" s="41"/>
      <c r="C70" s="61" t="s">
        <v>157</v>
      </c>
      <c r="D70" s="61"/>
      <c r="E70" s="76"/>
      <c r="F70" s="46"/>
      <c r="G70" s="46"/>
      <c r="H70" s="41">
        <f>SUM(H11,H31,H39,H47,H53,H68)</f>
        <v>151</v>
      </c>
      <c r="I70" s="41">
        <f>SUM(I11,I31,I39,I47,I53,I68)</f>
        <v>2849</v>
      </c>
      <c r="J70" s="41">
        <f>SUM(J11,J31,J39,J47,J53,J68)</f>
        <v>1268</v>
      </c>
      <c r="K70" s="41">
        <f>SUM(K11,K31,K39,K47,K53,K68)</f>
        <v>1581</v>
      </c>
      <c r="L70" s="41">
        <f>SUM(L11,L31,L39,L47,L53,L68)</f>
        <v>32</v>
      </c>
      <c r="M70" s="41">
        <f t="shared" ref="I70:Q70" si="8">SUM(M11,M31,M39,M47,M53,M68)</f>
        <v>26</v>
      </c>
      <c r="N70" s="41">
        <f t="shared" si="8"/>
        <v>24</v>
      </c>
      <c r="O70" s="41">
        <f t="shared" si="8"/>
        <v>23</v>
      </c>
      <c r="P70" s="41">
        <f t="shared" si="8"/>
        <v>0</v>
      </c>
      <c r="Q70" s="41">
        <f t="shared" si="8"/>
        <v>0</v>
      </c>
      <c r="R70" s="60"/>
    </row>
    <row r="71" ht="13.5" customHeight="1" spans="1:18">
      <c r="A71" s="41"/>
      <c r="B71" s="41"/>
      <c r="C71" s="61" t="s">
        <v>158</v>
      </c>
      <c r="D71" s="61"/>
      <c r="E71" s="76"/>
      <c r="F71" s="46"/>
      <c r="G71" s="46"/>
      <c r="H71" s="41">
        <f t="shared" ref="H71:Q71" si="9">SUM(H11,H32,H39,H47,H53,H69)</f>
        <v>151</v>
      </c>
      <c r="I71" s="41">
        <f t="shared" si="9"/>
        <v>2849</v>
      </c>
      <c r="J71" s="41">
        <f t="shared" si="9"/>
        <v>1304</v>
      </c>
      <c r="K71" s="41">
        <f t="shared" si="9"/>
        <v>1545</v>
      </c>
      <c r="L71" s="41">
        <f t="shared" si="9"/>
        <v>26</v>
      </c>
      <c r="M71" s="41">
        <f t="shared" si="9"/>
        <v>26</v>
      </c>
      <c r="N71" s="41">
        <f t="shared" si="9"/>
        <v>26</v>
      </c>
      <c r="O71" s="41">
        <f t="shared" si="9"/>
        <v>27</v>
      </c>
      <c r="P71" s="41">
        <f t="shared" si="9"/>
        <v>0</v>
      </c>
      <c r="Q71" s="41">
        <f t="shared" si="9"/>
        <v>0</v>
      </c>
      <c r="R71" s="60"/>
    </row>
    <row r="73" ht="35.25" customHeight="1" spans="2:18">
      <c r="B73" s="87" t="s">
        <v>159</v>
      </c>
      <c r="C73" s="87"/>
      <c r="D73" s="87"/>
      <c r="E73" s="88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8"/>
    </row>
  </sheetData>
  <mergeCells count="38">
    <mergeCell ref="A1:R1"/>
    <mergeCell ref="F2:G2"/>
    <mergeCell ref="I2:K2"/>
    <mergeCell ref="L2:Q2"/>
    <mergeCell ref="J3:K3"/>
    <mergeCell ref="C11:E11"/>
    <mergeCell ref="C20:E20"/>
    <mergeCell ref="C26:E26"/>
    <mergeCell ref="C31:E31"/>
    <mergeCell ref="C32:E32"/>
    <mergeCell ref="C39:E39"/>
    <mergeCell ref="C47:E47"/>
    <mergeCell ref="C53:E53"/>
    <mergeCell ref="C68:E68"/>
    <mergeCell ref="C69:E69"/>
    <mergeCell ref="C70:E70"/>
    <mergeCell ref="C71:E71"/>
    <mergeCell ref="B73:R73"/>
    <mergeCell ref="A2:A4"/>
    <mergeCell ref="A5:A32"/>
    <mergeCell ref="A33:A53"/>
    <mergeCell ref="A54:A69"/>
    <mergeCell ref="B2:B4"/>
    <mergeCell ref="B5:B11"/>
    <mergeCell ref="B12:B32"/>
    <mergeCell ref="B33:B39"/>
    <mergeCell ref="B40:B47"/>
    <mergeCell ref="B48:B53"/>
    <mergeCell ref="B54:B69"/>
    <mergeCell ref="C2:C4"/>
    <mergeCell ref="D2:D4"/>
    <mergeCell ref="E2:E4"/>
    <mergeCell ref="F3:F4"/>
    <mergeCell ref="G3:G4"/>
    <mergeCell ref="H2:H4"/>
    <mergeCell ref="I3:I4"/>
    <mergeCell ref="R2:R4"/>
    <mergeCell ref="A70:B71"/>
  </mergeCells>
  <pageMargins left="0.156944444444444" right="0.25" top="0.0388888888888889" bottom="0.196527777777778" header="0.3" footer="0.3"/>
  <pageSetup paperSize="9" scale="75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"/>
  <sheetViews>
    <sheetView zoomScaleSheetLayoutView="60" workbookViewId="0">
      <selection activeCell="AQ7" sqref="AQ7"/>
    </sheetView>
  </sheetViews>
  <sheetFormatPr defaultColWidth="2.72727272727273" defaultRowHeight="27.75" customHeight="1"/>
  <cols>
    <col min="1" max="1" width="4.90909090909091" customWidth="1"/>
  </cols>
  <sheetData>
    <row r="1" s="15" customFormat="1" customHeight="1" spans="1:27">
      <c r="A1" s="16" t="s">
        <v>160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="15" customFormat="1" customHeight="1" spans="1:27">
      <c r="A2" s="17" t="s">
        <v>161</v>
      </c>
      <c r="B2" s="18" t="s">
        <v>162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customHeight="1" spans="1:27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1">
        <v>17</v>
      </c>
      <c r="S3" s="21">
        <v>18</v>
      </c>
      <c r="T3" s="21">
        <v>19</v>
      </c>
      <c r="U3" s="21">
        <v>20</v>
      </c>
      <c r="V3" s="21">
        <v>21</v>
      </c>
      <c r="W3" s="21">
        <v>22</v>
      </c>
      <c r="X3" s="21">
        <v>23</v>
      </c>
      <c r="Y3" s="21">
        <v>24</v>
      </c>
      <c r="Z3" s="21">
        <v>25</v>
      </c>
      <c r="AA3" s="21">
        <v>26</v>
      </c>
    </row>
    <row r="4" customHeight="1" spans="1:27">
      <c r="A4" s="18" t="s">
        <v>15</v>
      </c>
      <c r="B4" s="8"/>
      <c r="C4" s="8" t="s">
        <v>163</v>
      </c>
      <c r="D4" s="8" t="s">
        <v>163</v>
      </c>
      <c r="E4" s="8" t="s">
        <v>164</v>
      </c>
      <c r="F4" s="8" t="s">
        <v>164</v>
      </c>
      <c r="G4" s="8" t="s">
        <v>164</v>
      </c>
      <c r="H4" s="8" t="s">
        <v>164</v>
      </c>
      <c r="I4" s="8" t="s">
        <v>164</v>
      </c>
      <c r="J4" s="8" t="s">
        <v>164</v>
      </c>
      <c r="K4" s="8" t="s">
        <v>164</v>
      </c>
      <c r="L4" s="8" t="s">
        <v>164</v>
      </c>
      <c r="M4" s="8" t="s">
        <v>164</v>
      </c>
      <c r="N4" s="8" t="s">
        <v>164</v>
      </c>
      <c r="O4" s="8" t="s">
        <v>164</v>
      </c>
      <c r="P4" s="8" t="s">
        <v>164</v>
      </c>
      <c r="Q4" s="8" t="s">
        <v>164</v>
      </c>
      <c r="R4" s="8" t="s">
        <v>164</v>
      </c>
      <c r="S4" s="8" t="s">
        <v>164</v>
      </c>
      <c r="T4" s="22" t="s">
        <v>165</v>
      </c>
      <c r="U4" s="22"/>
      <c r="V4" s="22"/>
      <c r="W4" s="25"/>
      <c r="X4" s="25"/>
      <c r="Y4" s="25"/>
      <c r="Z4" s="25"/>
      <c r="AA4" s="25"/>
    </row>
    <row r="5" customHeight="1" spans="1:27">
      <c r="A5" s="18" t="s">
        <v>16</v>
      </c>
      <c r="B5" s="8" t="s">
        <v>164</v>
      </c>
      <c r="C5" s="8" t="s">
        <v>164</v>
      </c>
      <c r="D5" s="8" t="s">
        <v>164</v>
      </c>
      <c r="E5" s="8" t="s">
        <v>164</v>
      </c>
      <c r="F5" s="8" t="s">
        <v>164</v>
      </c>
      <c r="G5" s="8" t="s">
        <v>164</v>
      </c>
      <c r="H5" s="8" t="s">
        <v>164</v>
      </c>
      <c r="I5" s="8" t="s">
        <v>166</v>
      </c>
      <c r="J5" s="8" t="s">
        <v>164</v>
      </c>
      <c r="K5" s="8" t="s">
        <v>164</v>
      </c>
      <c r="L5" s="8" t="s">
        <v>164</v>
      </c>
      <c r="M5" s="8" t="s">
        <v>164</v>
      </c>
      <c r="N5" s="8" t="s">
        <v>164</v>
      </c>
      <c r="O5" s="8" t="s">
        <v>164</v>
      </c>
      <c r="P5" s="8" t="s">
        <v>164</v>
      </c>
      <c r="Q5" s="8" t="s">
        <v>164</v>
      </c>
      <c r="R5" s="8" t="s">
        <v>164</v>
      </c>
      <c r="S5" s="8" t="s">
        <v>164</v>
      </c>
      <c r="T5" s="22" t="s">
        <v>165</v>
      </c>
      <c r="U5" s="22"/>
      <c r="V5" s="22"/>
      <c r="W5" s="25"/>
      <c r="X5" s="25"/>
      <c r="Y5" s="25"/>
      <c r="Z5" s="25"/>
      <c r="AA5" s="25"/>
    </row>
    <row r="6" customHeight="1" spans="1:27">
      <c r="A6" s="18" t="s">
        <v>17</v>
      </c>
      <c r="B6" s="8" t="s">
        <v>164</v>
      </c>
      <c r="C6" s="8" t="s">
        <v>164</v>
      </c>
      <c r="D6" s="8" t="s">
        <v>164</v>
      </c>
      <c r="E6" s="8" t="s">
        <v>164</v>
      </c>
      <c r="F6" s="8" t="s">
        <v>164</v>
      </c>
      <c r="G6" s="8" t="s">
        <v>164</v>
      </c>
      <c r="H6" s="8" t="s">
        <v>164</v>
      </c>
      <c r="I6" s="8" t="s">
        <v>164</v>
      </c>
      <c r="J6" s="8" t="s">
        <v>166</v>
      </c>
      <c r="K6" s="8" t="s">
        <v>164</v>
      </c>
      <c r="L6" s="8" t="s">
        <v>164</v>
      </c>
      <c r="M6" s="8" t="s">
        <v>164</v>
      </c>
      <c r="N6" s="8" t="s">
        <v>164</v>
      </c>
      <c r="O6" s="8" t="s">
        <v>164</v>
      </c>
      <c r="P6" s="8" t="s">
        <v>164</v>
      </c>
      <c r="Q6" s="8" t="s">
        <v>164</v>
      </c>
      <c r="R6" s="8" t="s">
        <v>164</v>
      </c>
      <c r="S6" s="8" t="s">
        <v>164</v>
      </c>
      <c r="T6" s="22" t="s">
        <v>165</v>
      </c>
      <c r="U6" s="22"/>
      <c r="V6" s="22"/>
      <c r="W6" s="25"/>
      <c r="X6" s="25"/>
      <c r="Y6" s="25"/>
      <c r="Z6" s="25"/>
      <c r="AA6" s="25"/>
    </row>
    <row r="7" customHeight="1" spans="1:27">
      <c r="A7" s="18" t="s">
        <v>18</v>
      </c>
      <c r="B7" s="8" t="s">
        <v>164</v>
      </c>
      <c r="C7" s="8" t="s">
        <v>164</v>
      </c>
      <c r="D7" s="8" t="s">
        <v>164</v>
      </c>
      <c r="E7" s="8" t="s">
        <v>164</v>
      </c>
      <c r="F7" s="8" t="s">
        <v>164</v>
      </c>
      <c r="G7" s="8" t="s">
        <v>164</v>
      </c>
      <c r="H7" s="8" t="s">
        <v>164</v>
      </c>
      <c r="I7" s="8" t="s">
        <v>164</v>
      </c>
      <c r="J7" s="8" t="s">
        <v>166</v>
      </c>
      <c r="K7" s="8" t="s">
        <v>164</v>
      </c>
      <c r="L7" s="8" t="s">
        <v>164</v>
      </c>
      <c r="M7" s="8" t="s">
        <v>164</v>
      </c>
      <c r="N7" s="8" t="s">
        <v>164</v>
      </c>
      <c r="O7" s="8" t="s">
        <v>164</v>
      </c>
      <c r="P7" s="8" t="s">
        <v>164</v>
      </c>
      <c r="Q7" s="8" t="s">
        <v>164</v>
      </c>
      <c r="R7" s="8" t="s">
        <v>164</v>
      </c>
      <c r="S7" s="8" t="s">
        <v>164</v>
      </c>
      <c r="T7" s="22" t="s">
        <v>165</v>
      </c>
      <c r="U7" s="22"/>
      <c r="V7" s="22"/>
      <c r="W7" s="25"/>
      <c r="X7" s="25"/>
      <c r="Y7" s="25"/>
      <c r="Z7" s="25"/>
      <c r="AA7" s="25"/>
    </row>
    <row r="8" customHeight="1" spans="1:27">
      <c r="A8" s="18" t="s">
        <v>19</v>
      </c>
      <c r="B8" s="22" t="s">
        <v>167</v>
      </c>
      <c r="C8" s="22" t="s">
        <v>167</v>
      </c>
      <c r="D8" s="22" t="s">
        <v>167</v>
      </c>
      <c r="E8" s="22" t="s">
        <v>167</v>
      </c>
      <c r="F8" s="22" t="s">
        <v>167</v>
      </c>
      <c r="G8" s="22" t="s">
        <v>167</v>
      </c>
      <c r="H8" s="8" t="s">
        <v>168</v>
      </c>
      <c r="I8" s="8" t="s">
        <v>168</v>
      </c>
      <c r="J8" s="8" t="s">
        <v>168</v>
      </c>
      <c r="K8" s="8" t="s">
        <v>168</v>
      </c>
      <c r="L8" s="8" t="s">
        <v>168</v>
      </c>
      <c r="M8" s="8" t="s">
        <v>168</v>
      </c>
      <c r="N8" s="8" t="s">
        <v>168</v>
      </c>
      <c r="O8" s="8" t="s">
        <v>168</v>
      </c>
      <c r="P8" s="8" t="s">
        <v>168</v>
      </c>
      <c r="Q8" s="8" t="s">
        <v>168</v>
      </c>
      <c r="R8" s="8" t="s">
        <v>168</v>
      </c>
      <c r="S8" s="8" t="s">
        <v>168</v>
      </c>
      <c r="T8" s="22"/>
      <c r="U8" s="22"/>
      <c r="V8" s="22"/>
      <c r="W8" s="25"/>
      <c r="X8" s="25"/>
      <c r="Y8" s="25"/>
      <c r="Z8" s="25"/>
      <c r="AA8" s="25"/>
    </row>
    <row r="9" customHeight="1" spans="1:27">
      <c r="A9" s="18" t="s">
        <v>20</v>
      </c>
      <c r="B9" s="8" t="s">
        <v>168</v>
      </c>
      <c r="C9" s="8" t="s">
        <v>168</v>
      </c>
      <c r="D9" s="8" t="s">
        <v>168</v>
      </c>
      <c r="E9" s="8" t="s">
        <v>168</v>
      </c>
      <c r="F9" s="8" t="s">
        <v>168</v>
      </c>
      <c r="G9" s="8" t="s">
        <v>168</v>
      </c>
      <c r="H9" s="8" t="s">
        <v>168</v>
      </c>
      <c r="I9" s="8" t="s">
        <v>168</v>
      </c>
      <c r="J9" s="8" t="s">
        <v>168</v>
      </c>
      <c r="K9" s="8" t="s">
        <v>168</v>
      </c>
      <c r="L9" s="8" t="s">
        <v>168</v>
      </c>
      <c r="M9" s="8" t="s">
        <v>168</v>
      </c>
      <c r="N9" s="22" t="s">
        <v>165</v>
      </c>
      <c r="O9" s="22" t="s">
        <v>165</v>
      </c>
      <c r="P9" s="22" t="s">
        <v>169</v>
      </c>
      <c r="Q9" s="22" t="s">
        <v>169</v>
      </c>
      <c r="R9" s="22" t="s">
        <v>169</v>
      </c>
      <c r="S9" s="22" t="s">
        <v>169</v>
      </c>
      <c r="T9" s="22"/>
      <c r="U9" s="22"/>
      <c r="V9" s="22"/>
      <c r="W9" s="25"/>
      <c r="X9" s="25"/>
      <c r="Y9" s="25"/>
      <c r="Z9" s="25"/>
      <c r="AA9" s="25"/>
    </row>
    <row r="10" customHeight="1" spans="1:27">
      <c r="A10" s="23" t="s">
        <v>170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</sheetData>
  <mergeCells count="4">
    <mergeCell ref="A1:AA1"/>
    <mergeCell ref="B2:AA2"/>
    <mergeCell ref="A10:AA10"/>
    <mergeCell ref="A2:A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SheetLayoutView="60" workbookViewId="0">
      <selection activeCell="L19" sqref="L19"/>
    </sheetView>
  </sheetViews>
  <sheetFormatPr defaultColWidth="9" defaultRowHeight="14" outlineLevelCol="7"/>
  <cols>
    <col min="1" max="1" width="4.36363636363636" style="2" customWidth="1"/>
    <col min="2" max="2" width="13.7272727272727" style="2" customWidth="1"/>
    <col min="3" max="3" width="13.9090909090909" style="2" customWidth="1"/>
    <col min="4" max="8" width="10.6363636363636" style="2" customWidth="1"/>
    <col min="9" max="16384" width="9" style="2"/>
  </cols>
  <sheetData>
    <row r="1" ht="39.75" customHeight="1" spans="1:8">
      <c r="A1" s="3" t="s">
        <v>171</v>
      </c>
      <c r="B1" s="3"/>
      <c r="C1" s="3"/>
      <c r="D1" s="3"/>
      <c r="E1" s="3"/>
      <c r="F1" s="3"/>
      <c r="G1" s="3"/>
      <c r="H1" s="3"/>
    </row>
    <row r="2" ht="27" customHeight="1" spans="1:8">
      <c r="A2" s="4"/>
      <c r="B2" s="4"/>
      <c r="C2" s="4"/>
      <c r="D2" s="5" t="s">
        <v>172</v>
      </c>
      <c r="E2" s="5" t="s">
        <v>173</v>
      </c>
      <c r="F2" s="5" t="s">
        <v>174</v>
      </c>
      <c r="G2" s="5" t="s">
        <v>175</v>
      </c>
      <c r="H2" s="4"/>
    </row>
    <row r="3" ht="27" customHeight="1" spans="1:8">
      <c r="A3" s="4"/>
      <c r="B3" s="4" t="s">
        <v>2</v>
      </c>
      <c r="C3" s="4"/>
      <c r="D3" s="4" t="s">
        <v>176</v>
      </c>
      <c r="E3" s="6" t="s">
        <v>177</v>
      </c>
      <c r="F3" s="4" t="s">
        <v>178</v>
      </c>
      <c r="G3" s="6" t="s">
        <v>179</v>
      </c>
      <c r="H3" s="4" t="s">
        <v>180</v>
      </c>
    </row>
    <row r="4" ht="27" customHeight="1" spans="1:8">
      <c r="A4" s="4">
        <v>1</v>
      </c>
      <c r="B4" s="7" t="s">
        <v>29</v>
      </c>
      <c r="C4" s="4" t="s">
        <v>181</v>
      </c>
      <c r="D4" s="8">
        <v>13</v>
      </c>
      <c r="E4" s="9">
        <f t="shared" ref="E4:E10" si="0">D4/$D$11</f>
        <v>0.0860927152317881</v>
      </c>
      <c r="F4" s="8">
        <v>248</v>
      </c>
      <c r="G4" s="9">
        <f t="shared" ref="G4:G10" si="1">F4/$F$11</f>
        <v>0.087048087048087</v>
      </c>
      <c r="H4" s="4"/>
    </row>
    <row r="5" ht="27" customHeight="1" spans="1:8">
      <c r="A5" s="4">
        <v>2</v>
      </c>
      <c r="B5" s="10"/>
      <c r="C5" s="4" t="s">
        <v>182</v>
      </c>
      <c r="D5" s="8">
        <v>0</v>
      </c>
      <c r="E5" s="9">
        <f t="shared" si="0"/>
        <v>0</v>
      </c>
      <c r="F5" s="8">
        <v>0</v>
      </c>
      <c r="G5" s="9">
        <f t="shared" si="1"/>
        <v>0</v>
      </c>
      <c r="H5" s="4"/>
    </row>
    <row r="6" ht="27" customHeight="1" spans="1:8">
      <c r="A6" s="4">
        <v>3</v>
      </c>
      <c r="B6" s="11"/>
      <c r="C6" s="4" t="s">
        <v>183</v>
      </c>
      <c r="D6" s="8">
        <v>38</v>
      </c>
      <c r="E6" s="9">
        <f t="shared" si="0"/>
        <v>0.251655629139073</v>
      </c>
      <c r="F6" s="8">
        <v>650</v>
      </c>
      <c r="G6" s="9">
        <f t="shared" si="1"/>
        <v>0.228150228150228</v>
      </c>
      <c r="H6" s="4"/>
    </row>
    <row r="7" ht="27" customHeight="1" spans="1:8">
      <c r="A7" s="4">
        <v>4</v>
      </c>
      <c r="B7" s="7" t="s">
        <v>87</v>
      </c>
      <c r="C7" s="4" t="s">
        <v>88</v>
      </c>
      <c r="D7" s="8">
        <v>16</v>
      </c>
      <c r="E7" s="9">
        <f t="shared" si="0"/>
        <v>0.105960264900662</v>
      </c>
      <c r="F7" s="8">
        <v>261</v>
      </c>
      <c r="G7" s="9">
        <f t="shared" si="1"/>
        <v>0.0916110916110916</v>
      </c>
      <c r="H7" s="4"/>
    </row>
    <row r="8" ht="27" customHeight="1" spans="1:8">
      <c r="A8" s="4">
        <v>5</v>
      </c>
      <c r="B8" s="10"/>
      <c r="C8" s="4" t="s">
        <v>102</v>
      </c>
      <c r="D8" s="8">
        <v>24</v>
      </c>
      <c r="E8" s="9">
        <f t="shared" si="0"/>
        <v>0.158940397350993</v>
      </c>
      <c r="F8" s="8">
        <v>408</v>
      </c>
      <c r="G8" s="9">
        <f t="shared" si="1"/>
        <v>0.143208143208143</v>
      </c>
      <c r="H8" s="4"/>
    </row>
    <row r="9" ht="27" customHeight="1" spans="1:8">
      <c r="A9" s="4">
        <v>6</v>
      </c>
      <c r="B9" s="11"/>
      <c r="C9" s="4" t="s">
        <v>117</v>
      </c>
      <c r="D9" s="8">
        <v>35</v>
      </c>
      <c r="E9" s="9">
        <f t="shared" si="0"/>
        <v>0.231788079470199</v>
      </c>
      <c r="F9" s="8">
        <v>840</v>
      </c>
      <c r="G9" s="9">
        <f t="shared" si="1"/>
        <v>0.294840294840295</v>
      </c>
      <c r="H9" s="4"/>
    </row>
    <row r="10" ht="27" customHeight="1" spans="1:8">
      <c r="A10" s="4">
        <v>7</v>
      </c>
      <c r="B10" s="12" t="s">
        <v>131</v>
      </c>
      <c r="C10" s="12"/>
      <c r="D10" s="8">
        <v>25</v>
      </c>
      <c r="E10" s="9">
        <f t="shared" si="0"/>
        <v>0.165562913907285</v>
      </c>
      <c r="F10" s="8">
        <v>442</v>
      </c>
      <c r="G10" s="9">
        <f t="shared" si="1"/>
        <v>0.155142155142155</v>
      </c>
      <c r="H10" s="4"/>
    </row>
    <row r="11" ht="27" customHeight="1" spans="1:8">
      <c r="A11" s="4"/>
      <c r="B11" s="4" t="s">
        <v>156</v>
      </c>
      <c r="C11" s="4"/>
      <c r="D11" s="4">
        <f>SUM(D4:D10)</f>
        <v>151</v>
      </c>
      <c r="E11" s="9">
        <f>SUM(E4:E10)</f>
        <v>1</v>
      </c>
      <c r="F11" s="4">
        <f>SUM(F4:F10)</f>
        <v>2849</v>
      </c>
      <c r="G11" s="9">
        <f>SUM(G4:G10)</f>
        <v>1</v>
      </c>
      <c r="H11" s="4"/>
    </row>
    <row r="12" ht="27" customHeight="1" spans="1:8">
      <c r="A12" s="4">
        <v>8</v>
      </c>
      <c r="B12" s="6" t="s">
        <v>184</v>
      </c>
      <c r="C12" s="4"/>
      <c r="D12" s="4"/>
      <c r="E12" s="4"/>
      <c r="F12" s="4" t="s">
        <v>178</v>
      </c>
      <c r="G12" s="6" t="s">
        <v>185</v>
      </c>
      <c r="H12" s="4" t="s">
        <v>180</v>
      </c>
    </row>
    <row r="13" ht="27" customHeight="1" spans="1:8">
      <c r="A13" s="4">
        <v>9</v>
      </c>
      <c r="B13" s="6" t="s">
        <v>21</v>
      </c>
      <c r="C13" s="4"/>
      <c r="D13" s="4"/>
      <c r="E13" s="4"/>
      <c r="F13" s="8">
        <v>1268</v>
      </c>
      <c r="G13" s="9">
        <f>F13/$F$15</f>
        <v>0.445068445068445</v>
      </c>
      <c r="H13" s="4"/>
    </row>
    <row r="14" ht="27" customHeight="1" spans="1:8">
      <c r="A14" s="4">
        <v>10</v>
      </c>
      <c r="B14" s="6" t="s">
        <v>186</v>
      </c>
      <c r="C14" s="4"/>
      <c r="D14" s="4"/>
      <c r="E14" s="4"/>
      <c r="F14" s="8">
        <v>1581</v>
      </c>
      <c r="G14" s="9">
        <f>F14/$F$15</f>
        <v>0.554931554931555</v>
      </c>
      <c r="H14" s="4"/>
    </row>
    <row r="15" ht="27" customHeight="1" spans="1:8">
      <c r="A15" s="4">
        <v>11</v>
      </c>
      <c r="B15" s="4" t="s">
        <v>156</v>
      </c>
      <c r="C15" s="4"/>
      <c r="D15" s="4"/>
      <c r="E15" s="4"/>
      <c r="F15" s="4">
        <f>SUM(F13:F14)</f>
        <v>2849</v>
      </c>
      <c r="G15" s="9">
        <f>SUM(G13:G14)</f>
        <v>1</v>
      </c>
      <c r="H15" s="4"/>
    </row>
    <row r="16" ht="27" customHeight="1" spans="1:8">
      <c r="A16" s="4">
        <v>12</v>
      </c>
      <c r="B16" s="4" t="s">
        <v>187</v>
      </c>
      <c r="C16" s="4"/>
      <c r="D16" s="4" t="s">
        <v>176</v>
      </c>
      <c r="E16" s="6" t="s">
        <v>188</v>
      </c>
      <c r="F16" s="4"/>
      <c r="G16" s="4"/>
      <c r="H16" s="4" t="s">
        <v>180</v>
      </c>
    </row>
    <row r="17" ht="27" customHeight="1" spans="1:8">
      <c r="A17" s="4">
        <v>13</v>
      </c>
      <c r="B17" s="4" t="s">
        <v>189</v>
      </c>
      <c r="C17" s="4"/>
      <c r="D17" s="8">
        <v>126</v>
      </c>
      <c r="E17" s="9">
        <f>D17/$D$19</f>
        <v>0.834437086092715</v>
      </c>
      <c r="F17" s="13"/>
      <c r="G17" s="4"/>
      <c r="H17" s="4"/>
    </row>
    <row r="18" ht="27" customHeight="1" spans="1:8">
      <c r="A18" s="4">
        <v>14</v>
      </c>
      <c r="B18" s="4" t="s">
        <v>190</v>
      </c>
      <c r="C18" s="4"/>
      <c r="D18" s="8">
        <v>25</v>
      </c>
      <c r="E18" s="9">
        <f>D18/$D$19</f>
        <v>0.165562913907285</v>
      </c>
      <c r="F18" s="13"/>
      <c r="G18" s="4"/>
      <c r="H18" s="4"/>
    </row>
    <row r="19" ht="27" customHeight="1" spans="1:8">
      <c r="A19" s="4">
        <v>15</v>
      </c>
      <c r="B19" s="4" t="s">
        <v>156</v>
      </c>
      <c r="C19" s="4"/>
      <c r="D19" s="4">
        <v>151</v>
      </c>
      <c r="E19" s="9">
        <f>SUM(E17:E18)</f>
        <v>1</v>
      </c>
      <c r="F19" s="13"/>
      <c r="G19" s="4"/>
      <c r="H19" s="4"/>
    </row>
    <row r="20" s="1" customFormat="1" ht="120.75" customHeight="1" spans="1:8">
      <c r="A20" s="13"/>
      <c r="B20" s="14" t="s">
        <v>191</v>
      </c>
      <c r="C20" s="13"/>
      <c r="D20" s="13"/>
      <c r="E20" s="13"/>
      <c r="F20" s="13"/>
      <c r="G20" s="13"/>
      <c r="H20" s="13"/>
    </row>
  </sheetData>
  <mergeCells count="15">
    <mergeCell ref="A1:H1"/>
    <mergeCell ref="B3:C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H20"/>
    <mergeCell ref="B4:B6"/>
    <mergeCell ref="B7:B9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教学进程表</vt:lpstr>
      <vt:lpstr>表二 教学时间分配表</vt:lpstr>
      <vt:lpstr>表三 课程结构分析表（普通类、单列类）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→吟空§</cp:lastModifiedBy>
  <dcterms:created xsi:type="dcterms:W3CDTF">2015-03-16T08:22:00Z</dcterms:created>
  <cp:lastPrinted>2020-06-15T07:57:00Z</cp:lastPrinted>
  <dcterms:modified xsi:type="dcterms:W3CDTF">2023-05-12T04:47:54Z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915BE8C58EE245038FCCDFEE88412340_13</vt:lpwstr>
  </property>
</Properties>
</file>